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15" windowHeight="8505" tabRatio="799" activeTab="0"/>
  </bookViews>
  <sheets>
    <sheet name="CENTROS-1" sheetId="1" r:id="rId1"/>
    <sheet name="CENTROS-2" sheetId="2" r:id="rId2"/>
    <sheet name="RG-UNIDADES-ALUMNADO" sheetId="3" r:id="rId3"/>
    <sheet name="RG-EVOLUCIÓN-ALUMNADO" sheetId="4" r:id="rId4"/>
    <sheet name="E.ESPECIAL" sheetId="5" r:id="rId5"/>
    <sheet name="RG-PROFESORADO" sheetId="6" r:id="rId6"/>
    <sheet name="MOD.LINGÜÍSTICO" sheetId="7" r:id="rId7"/>
    <sheet name="PROGRAMAS-PLURILINGÜES" sheetId="8" r:id="rId8"/>
    <sheet name="ED.ADULTOS" sheetId="9" r:id="rId9"/>
    <sheet name="R.ESPECIAL" sheetId="10" r:id="rId10"/>
  </sheets>
  <definedNames/>
  <calcPr fullCalcOnLoad="1"/>
</workbook>
</file>

<file path=xl/sharedStrings.xml><?xml version="1.0" encoding="utf-8"?>
<sst xmlns="http://schemas.openxmlformats.org/spreadsheetml/2006/main" count="384" uniqueCount="235">
  <si>
    <t>CLASIFICACIÓN DE CENTROS DOCENTES POR ENSEÑANZAS QUE IMPARTEN</t>
  </si>
  <si>
    <t>(Cada centro está incluído solamente una vez)</t>
  </si>
  <si>
    <t>CENTROS DE RÉGIMEN GENERAL</t>
  </si>
  <si>
    <t>Total centros:</t>
  </si>
  <si>
    <t>Titularidad PÚBLICA</t>
  </si>
  <si>
    <t>Total:</t>
  </si>
  <si>
    <t>C.P. (COLEGIO PÚBLICO)</t>
  </si>
  <si>
    <t>I.E.S.O. (Instituto de Educación Secundaria Obligatoria)</t>
  </si>
  <si>
    <t>Imparten</t>
  </si>
  <si>
    <t>ESO exclusivamente</t>
  </si>
  <si>
    <t>I.E.S. (Instituto de Educación Secundaria/C.I.P. (Centro Integrado Politécnico)</t>
  </si>
  <si>
    <t>ESO y Bachillerato</t>
  </si>
  <si>
    <t>ESO, Bachillerato y FP</t>
  </si>
  <si>
    <t>Bachillerato y FP</t>
  </si>
  <si>
    <t>F.P. exclusivamente</t>
  </si>
  <si>
    <t>E.E. (Centro de Educación Especial)</t>
  </si>
  <si>
    <t>Imparten:</t>
  </si>
  <si>
    <t>Titulariadad PRIVADA</t>
  </si>
  <si>
    <t>Concertados/</t>
  </si>
  <si>
    <t>No Concer-</t>
  </si>
  <si>
    <t>Total</t>
  </si>
  <si>
    <t>Subvención</t>
  </si>
  <si>
    <t>tados</t>
  </si>
  <si>
    <t xml:space="preserve">Centros que imparten Ed. Infantil (2º ciclo) y/o Ed. Primaria </t>
  </si>
  <si>
    <t>Centros que imparten Ed. Secundaria exclusivamente</t>
  </si>
  <si>
    <t>Centros que imparten Ed. Infantil (2º ciclo) y/o Ed. Primaria y Ed. Secundaria</t>
  </si>
  <si>
    <t>Centros de Educación Especial</t>
  </si>
  <si>
    <t>CENTROS DE RÉGIMEN ESPECIAL</t>
  </si>
  <si>
    <t>PÚBLICOS</t>
  </si>
  <si>
    <t>PRIVADOS</t>
  </si>
  <si>
    <t>TOTAL</t>
  </si>
  <si>
    <r>
      <t>Escuelas de Arte</t>
    </r>
    <r>
      <rPr>
        <sz val="10"/>
        <rFont val="Arial"/>
        <family val="0"/>
      </rPr>
      <t>, con Bachillerato de Artes</t>
    </r>
  </si>
  <si>
    <t>Escuelas Oficiales de Idiomas</t>
  </si>
  <si>
    <t>Conservatorios de Música</t>
  </si>
  <si>
    <t>Escuelas de Música</t>
  </si>
  <si>
    <t>Escuelas de Danza</t>
  </si>
  <si>
    <t>Centro Superior de Diseño</t>
  </si>
  <si>
    <t>Centro de Enseñanzas Deportivas</t>
  </si>
  <si>
    <t>CENTROS DE EDUCACIÓN DE ADULTOS</t>
  </si>
  <si>
    <t>Centros de Educación de Adultos</t>
  </si>
  <si>
    <t xml:space="preserve">    (De éstos, 1 centro imparte Bachillerato "a distancia" y ESO "a distancia"</t>
  </si>
  <si>
    <t>ACTUACIONES DE ENTIDADES SIN ÁNIMO DE LUCRO</t>
  </si>
  <si>
    <t>Actuaciones de Entidades sin ánimo de lucro</t>
  </si>
  <si>
    <t>ENSEÑANZAS DE RÉGIMEN GENERAL</t>
  </si>
  <si>
    <t>NÚMERO DE CENTROS QUE IMPARTEN CADA ENSEÑANZA</t>
  </si>
  <si>
    <t>Titularidad</t>
  </si>
  <si>
    <t>PÚBLICA</t>
  </si>
  <si>
    <t>PRIVADA</t>
  </si>
  <si>
    <t>Enseñanza</t>
  </si>
  <si>
    <t>No</t>
  </si>
  <si>
    <t>Concertada/</t>
  </si>
  <si>
    <t>concertada</t>
  </si>
  <si>
    <t>Subvencionada</t>
  </si>
  <si>
    <t>E. Infantil (2º ciclo)</t>
  </si>
  <si>
    <t>Ed. Primaria</t>
  </si>
  <si>
    <t>Ed. Especial *</t>
  </si>
  <si>
    <t>E.S.O.</t>
  </si>
  <si>
    <t>Bachillerato diurno</t>
  </si>
  <si>
    <t>Bachillerato nocturno</t>
  </si>
  <si>
    <t>Bachillerato a distancia **</t>
  </si>
  <si>
    <t>* Se han contabilizado también los centros que tienen unidades sustitutorias de Educación Especial.</t>
  </si>
  <si>
    <t>** Se ha contabilizado el centro de Educación de Adultos que imparten estas enseñanzas</t>
  </si>
  <si>
    <t>UNIDADES</t>
  </si>
  <si>
    <t>EVOLUCION DE LA MATRICULA POR NIVELES EDUCATIVOS</t>
  </si>
  <si>
    <t>NIVEL/CURSO</t>
  </si>
  <si>
    <t>2008/09</t>
  </si>
  <si>
    <t>2009/10</t>
  </si>
  <si>
    <t>2010/11</t>
  </si>
  <si>
    <t>2011/12</t>
  </si>
  <si>
    <t>2012/13</t>
  </si>
  <si>
    <t>2013/14</t>
  </si>
  <si>
    <t>Ed. Infantil (2º ciclo)</t>
  </si>
  <si>
    <t>Bach.D/N</t>
  </si>
  <si>
    <t>C.F.G. MEDIO</t>
  </si>
  <si>
    <t>C.F.G. SUPERIOR</t>
  </si>
  <si>
    <t>GARANTIA SOCIAL</t>
  </si>
  <si>
    <t>EDUCACIÓN ESPECIAL (*)</t>
  </si>
  <si>
    <t>TITULARIDAD</t>
  </si>
  <si>
    <t>Matriculación por problemática dominante</t>
  </si>
  <si>
    <t>TIPO DE CENTRO</t>
  </si>
  <si>
    <t>NÚMERO DE CENTROS</t>
  </si>
  <si>
    <t>Auditiva</t>
  </si>
  <si>
    <t>Motora</t>
  </si>
  <si>
    <t>Intelectual</t>
  </si>
  <si>
    <t>Visual</t>
  </si>
  <si>
    <t>T.G.D.</t>
  </si>
  <si>
    <t>Trastornos graves conducta/personalidad</t>
  </si>
  <si>
    <t>Plurideficiencia</t>
  </si>
  <si>
    <t>Centros específicos</t>
  </si>
  <si>
    <t>Unidades sustitutorias</t>
  </si>
  <si>
    <t>(*)Incluye el alumnado y unidades de Educación Especial en centros específicos, unidades sustitutorias y unidades ordinarias</t>
  </si>
  <si>
    <t>PROFESORADO POR NIVELES DE ENSEÑANZA *</t>
  </si>
  <si>
    <t>Nivel de enseñanza que imparte</t>
  </si>
  <si>
    <t>C. Públicos</t>
  </si>
  <si>
    <t>C. Privados</t>
  </si>
  <si>
    <t>Educación Infantil  (2º ciclo) exclusivamente</t>
  </si>
  <si>
    <t>Educación Primaria exclusivamente</t>
  </si>
  <si>
    <t>Educación Secundaria Obligatoria exclusivamente</t>
  </si>
  <si>
    <t>Bachillerato exclusivamente</t>
  </si>
  <si>
    <t>Formación Profesional exclusivamente</t>
  </si>
  <si>
    <t>Educación Infantil (2º ciclo) y Primaria</t>
  </si>
  <si>
    <t>Educación Primaria y E.S.O.</t>
  </si>
  <si>
    <t>E.S.O. y Bachillerato</t>
  </si>
  <si>
    <t>F.P. y E.S.O./Bachillerato</t>
  </si>
  <si>
    <t>Educación Especial Específica</t>
  </si>
  <si>
    <t>Otras posibilidades (combinaciones de niveles diferentes a las anteriores)</t>
  </si>
  <si>
    <t>Profesorado que imparte en  Actuaciones  (fuera de centros)</t>
  </si>
  <si>
    <t xml:space="preserve">* No se incluye el profesorado de las Escuelas de Arte (éste se incluye en el apartado de Enseñanzas de Régimen </t>
  </si>
  <si>
    <t xml:space="preserve">Especial) ni el del Instituto de Educación Secundaria de Navarra para Personas Adultas "Félix Urabayen" </t>
  </si>
  <si>
    <t>(éste se incluye en el apartado de Educación de Adultos)</t>
  </si>
  <si>
    <t>ALUMNADO POR MODELOS LINGÜÍSTICOS</t>
  </si>
  <si>
    <t>MODELO G</t>
  </si>
  <si>
    <t>MODELO A</t>
  </si>
  <si>
    <t>MODELO B</t>
  </si>
  <si>
    <t>MODELO D</t>
  </si>
  <si>
    <t>Pública</t>
  </si>
  <si>
    <t>Privada</t>
  </si>
  <si>
    <t>Bachillerato *</t>
  </si>
  <si>
    <t>Ciclos Formativos *</t>
  </si>
  <si>
    <t>* Incluye enseñanza presencial, nocturna y a distancia</t>
  </si>
  <si>
    <t>ALUMNADO QUE CURSA PROGRAMAS PLURILINGÜES (*)</t>
  </si>
  <si>
    <t>BACHIBAC</t>
  </si>
  <si>
    <t>BR</t>
  </si>
  <si>
    <t>PAI</t>
  </si>
  <si>
    <t xml:space="preserve">Bachillerato </t>
  </si>
  <si>
    <t>CFGS</t>
  </si>
  <si>
    <t>EDUCACIÓN DE ADULTOS</t>
  </si>
  <si>
    <t xml:space="preserve">Nº DE CENTROS QUE </t>
  </si>
  <si>
    <t>ALUMNADO</t>
  </si>
  <si>
    <t>IMPARTEN CADA ENSEÑANZA</t>
  </si>
  <si>
    <t xml:space="preserve"> MATRICULADO</t>
  </si>
  <si>
    <t>Enseñanzas de carácter formal</t>
  </si>
  <si>
    <t xml:space="preserve">   Nivel I: Alfabetización</t>
  </si>
  <si>
    <t xml:space="preserve">   Nivel II: Consolidación de Conocimientos</t>
  </si>
  <si>
    <t xml:space="preserve">   E.S.O. Adultos-Presencial *</t>
  </si>
  <si>
    <t xml:space="preserve">   E.S.O. Adultos- A distancia *</t>
  </si>
  <si>
    <t xml:space="preserve">   Lengua castellana para inmigrantes</t>
  </si>
  <si>
    <t xml:space="preserve">   Preparación Pruebas Acceso CFGS</t>
  </si>
  <si>
    <t xml:space="preserve">   Formación obtención Certificado de Profesionalidad</t>
  </si>
  <si>
    <t>Enseñanzas de carácter no formal</t>
  </si>
  <si>
    <t>PROFESORADO</t>
  </si>
  <si>
    <t>C.Privados</t>
  </si>
  <si>
    <t>Profesorado de Centros de Educación de Adultos</t>
  </si>
  <si>
    <t>ENSEÑANZAS DE RÉGIMEN ESPECIAL</t>
  </si>
  <si>
    <t>Titularidad:</t>
  </si>
  <si>
    <t>Ciclos Formativos de Artes Plásticas y Diseño.</t>
  </si>
  <si>
    <t xml:space="preserve">     Grado Medio</t>
  </si>
  <si>
    <t xml:space="preserve">     Grado Superior</t>
  </si>
  <si>
    <t>Enseñanzas de la Música</t>
  </si>
  <si>
    <t xml:space="preserve">     Enseñanzas Profesionales (Conservatorio)</t>
  </si>
  <si>
    <t xml:space="preserve">     Enseñanzas Superiores (Conservatorio)</t>
  </si>
  <si>
    <t xml:space="preserve">     Enseñanzas no regladas (Escuelas de Música)</t>
  </si>
  <si>
    <t>Enseñanzas de la Danza</t>
  </si>
  <si>
    <t xml:space="preserve">     Enseñanzas no regladas (Escuelas de danza)</t>
  </si>
  <si>
    <t>Enseñanzas de Idiomas</t>
  </si>
  <si>
    <t xml:space="preserve">     Matricula Oficial y Libre</t>
  </si>
  <si>
    <t xml:space="preserve">      Enseñanza a distancia y Programa Centros de Secundaria</t>
  </si>
  <si>
    <t>Estudios Superiores de Diseño</t>
  </si>
  <si>
    <t>Enseñanzas Deportivas de Grado Medio</t>
  </si>
  <si>
    <t>ALUMNADO MATRICULADO POR ENSEÑANZA</t>
  </si>
  <si>
    <t xml:space="preserve">     Matricula Oficial </t>
  </si>
  <si>
    <t xml:space="preserve">     Enseñanza a distancia (That´s English)</t>
  </si>
  <si>
    <t xml:space="preserve">     Programa Centros de Secundaria</t>
  </si>
  <si>
    <t>PROFESORADO POR TIPO DE CENTRO</t>
  </si>
  <si>
    <t>Centro en el que imparten</t>
  </si>
  <si>
    <t xml:space="preserve">     Imparten Bachillerato exclusivamente</t>
  </si>
  <si>
    <t xml:space="preserve">     Imparten Formación Profesional exclusivamente</t>
  </si>
  <si>
    <t xml:space="preserve">     Imparten Artes Plásticas y Diseño exclusivamente</t>
  </si>
  <si>
    <t xml:space="preserve">     Imparten Bachilerato y Artes Plásticas Y Diseño</t>
  </si>
  <si>
    <t>Escuela de Danza</t>
  </si>
  <si>
    <t>Escuela Oficial de Idiomas</t>
  </si>
  <si>
    <t>Centros de Enseñanzas Deportivas</t>
  </si>
  <si>
    <t>F.P. y ESO</t>
  </si>
  <si>
    <t>Ciclos Formativos de Grado Medio</t>
  </si>
  <si>
    <t>Ciclos Formativos de Grado Superior</t>
  </si>
  <si>
    <t>Ciclos de F.P. Básica (en centros docentes)</t>
  </si>
  <si>
    <t>Ciclos de F.P. Básica (en actuaciones fuera de centros docentes)</t>
  </si>
  <si>
    <t>Talleres Profesionales en centros docentes</t>
  </si>
  <si>
    <t>Talleres Profesionales (en actuaciones fuera de centros docentes)</t>
  </si>
  <si>
    <t>C.F.F.P. BÁSICA</t>
  </si>
  <si>
    <t>2014/15</t>
  </si>
  <si>
    <t>Ciclos FP Básica</t>
  </si>
  <si>
    <t xml:space="preserve">   Preparación Pruebas Acceso CFGM</t>
  </si>
  <si>
    <t>PAL</t>
  </si>
  <si>
    <t>Centro Docente Extranjero</t>
  </si>
  <si>
    <t>CENTRO DOCENTE EXTRANJERO</t>
  </si>
  <si>
    <t xml:space="preserve"> Enseñanza</t>
  </si>
  <si>
    <t>2015/16</t>
  </si>
  <si>
    <t>Educación Especial y FPE</t>
  </si>
  <si>
    <t>(4 imparten FPB y TP, 1 imparte FPB y1 imparte TP)</t>
  </si>
  <si>
    <t>2016/17</t>
  </si>
  <si>
    <t>Formación Profesional Especial</t>
  </si>
  <si>
    <t>TALLERES PROFESIONALES-FPE</t>
  </si>
  <si>
    <t>Centro Superior de Diseño *</t>
  </si>
  <si>
    <t>Escuelas de Arte</t>
  </si>
  <si>
    <t>* La Escuela de Arte y Superior de Diseño de Corella está contabilizada en "Escuelas de Arte"</t>
  </si>
  <si>
    <t>SECCIÓN BILINGÜE INGLÉS</t>
  </si>
  <si>
    <t>SECCIÓN BILINGÜE FRANCÉS</t>
  </si>
  <si>
    <t>SECCIÓN BILINGÜE INGLÉS FRANCÉS</t>
  </si>
  <si>
    <t>PAF</t>
  </si>
  <si>
    <t>SECCIÓN BILINGÜE INGLES-FRANCÉS</t>
  </si>
  <si>
    <t>SECUN-DARIA PLURI-LINGÜE</t>
  </si>
  <si>
    <t>2017/18</t>
  </si>
  <si>
    <t>(De estos, 10 centros imparten además  el 1er. Ciclo de ESO)</t>
  </si>
  <si>
    <t>(De estos, 1 centro imparte FPE)</t>
  </si>
  <si>
    <t>* Se contabiliza el alumnado matriculado correspondiente al Primer y Segundo Cuatrimestre del curso 2017-18</t>
  </si>
  <si>
    <t>SECCIÓN BILINGÜE</t>
  </si>
  <si>
    <t>(De estos centros 1 imparte TP y 3 imparten FPE)</t>
  </si>
  <si>
    <t>(De estos centros 2 imparten FPE)</t>
  </si>
  <si>
    <t>(De éstos centros 2 imparten FPE)</t>
  </si>
  <si>
    <t>CURSO 2018-19</t>
  </si>
  <si>
    <t>2018/19</t>
  </si>
  <si>
    <t>(Del total de IES/CIP: 11 imparten FPE, 3 Bachillerato Nocturno, 8 ESO presencial adultos, 2 Curso acceso CFGS y 2 Enseñanzas Deportivas GM)</t>
  </si>
  <si>
    <t>Enseñanzas Deportivas de Grado Superior</t>
  </si>
  <si>
    <t>Enseñanzas Deportivas a distancia</t>
  </si>
  <si>
    <t>UNIDADES Y ALUMNADO MATRICULADO POR ENSEÑANZA</t>
  </si>
  <si>
    <t>ALUMNADO MATRICULADO</t>
  </si>
  <si>
    <t>Centros</t>
  </si>
  <si>
    <t>Públicos</t>
  </si>
  <si>
    <t>Privados</t>
  </si>
  <si>
    <t>Mixtas Ed. Infantil/Ed. Primaria *</t>
  </si>
  <si>
    <t>Ed. Especial **</t>
  </si>
  <si>
    <t>Bachillerato a distancia</t>
  </si>
  <si>
    <t>C.F.de F.P. de Grado Medio Presencial***</t>
  </si>
  <si>
    <t xml:space="preserve">         De ellos sólo FCT</t>
  </si>
  <si>
    <t>C.F.de F.P. de Grado Medio Nocturno</t>
  </si>
  <si>
    <t>C.F.de F.P.de  Grado Medio a Distancia</t>
  </si>
  <si>
    <t>C.F.de F.P. de Grado Superior Presencial***</t>
  </si>
  <si>
    <t>C.F.de F.P. de Grado Superior Nocturno</t>
  </si>
  <si>
    <t>C.F.de F.P.de  Grado Superior a Distancia</t>
  </si>
  <si>
    <t>Talleres Profesionales (en centros docentes)</t>
  </si>
  <si>
    <t>* También se incluyen en este apartado las unidades de Ed. Primaria con alumnado de Primer Ciclo de E.S.O.</t>
  </si>
  <si>
    <t>** Ed. Especial: Incluye las unidades de centros específicos y las unidades sustitutorias de Ed. Especial.</t>
  </si>
  <si>
    <t>***Ciclos Formativos: No se incluyen grupos de alumnado pendiente de realizar sólo la FCT</t>
  </si>
  <si>
    <t>(*) Programas autorizados por el Departamento de Educación (Bachillerato-Baccalauréat, British, Programas de aprendizaje de idiomas, Secciones bilingües, Secundaria Plurilingüe)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</si>
</sst>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otted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tted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62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3" fillId="34" borderId="13" xfId="0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13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22" xfId="0" applyFont="1" applyFill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4" xfId="0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Border="1" applyAlignment="1">
      <alignment/>
    </xf>
    <xf numFmtId="0" fontId="0" fillId="0" borderId="26" xfId="0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7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/>
    </xf>
    <xf numFmtId="0" fontId="3" fillId="0" borderId="21" xfId="0" applyFont="1" applyBorder="1" applyAlignment="1">
      <alignment/>
    </xf>
    <xf numFmtId="0" fontId="3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3" fillId="33" borderId="18" xfId="0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6" xfId="0" applyBorder="1" applyAlignment="1">
      <alignment horizontal="center"/>
    </xf>
    <xf numFmtId="0" fontId="0" fillId="34" borderId="16" xfId="0" applyFill="1" applyBorder="1" applyAlignment="1">
      <alignment/>
    </xf>
    <xf numFmtId="0" fontId="0" fillId="34" borderId="18" xfId="0" applyFill="1" applyBorder="1" applyAlignment="1">
      <alignment horizontal="right" vertical="top"/>
    </xf>
    <xf numFmtId="0" fontId="0" fillId="34" borderId="19" xfId="0" applyFill="1" applyBorder="1" applyAlignment="1">
      <alignment horizontal="center" vertical="top"/>
    </xf>
    <xf numFmtId="0" fontId="0" fillId="34" borderId="15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9" xfId="0" applyFill="1" applyBorder="1" applyAlignment="1">
      <alignment horizontal="center"/>
    </xf>
    <xf numFmtId="0" fontId="0" fillId="34" borderId="26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0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35" borderId="22" xfId="0" applyFill="1" applyBorder="1" applyAlignment="1">
      <alignment/>
    </xf>
    <xf numFmtId="0" fontId="0" fillId="35" borderId="22" xfId="0" applyFill="1" applyBorder="1" applyAlignment="1">
      <alignment horizontal="center"/>
    </xf>
    <xf numFmtId="0" fontId="3" fillId="34" borderId="22" xfId="0" applyFont="1" applyFill="1" applyBorder="1" applyAlignment="1">
      <alignment/>
    </xf>
    <xf numFmtId="0" fontId="0" fillId="34" borderId="22" xfId="0" applyFill="1" applyBorder="1" applyAlignment="1">
      <alignment horizontal="center"/>
    </xf>
    <xf numFmtId="0" fontId="0" fillId="34" borderId="22" xfId="0" applyFill="1" applyBorder="1" applyAlignment="1">
      <alignment/>
    </xf>
    <xf numFmtId="0" fontId="0" fillId="0" borderId="22" xfId="0" applyBorder="1" applyAlignment="1">
      <alignment horizontal="right"/>
    </xf>
    <xf numFmtId="0" fontId="3" fillId="35" borderId="22" xfId="0" applyFont="1" applyFill="1" applyBorder="1" applyAlignment="1">
      <alignment/>
    </xf>
    <xf numFmtId="0" fontId="0" fillId="33" borderId="0" xfId="0" applyFill="1" applyAlignment="1">
      <alignment/>
    </xf>
    <xf numFmtId="0" fontId="0" fillId="36" borderId="13" xfId="0" applyFill="1" applyBorder="1" applyAlignment="1">
      <alignment/>
    </xf>
    <xf numFmtId="0" fontId="3" fillId="34" borderId="22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0" fillId="34" borderId="22" xfId="0" applyFill="1" applyBorder="1" applyAlignment="1">
      <alignment/>
    </xf>
    <xf numFmtId="0" fontId="3" fillId="34" borderId="20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 wrapText="1"/>
    </xf>
    <xf numFmtId="0" fontId="3" fillId="34" borderId="22" xfId="0" applyFont="1" applyFill="1" applyBorder="1" applyAlignment="1">
      <alignment horizontal="center" textRotation="90"/>
    </xf>
    <xf numFmtId="0" fontId="3" fillId="34" borderId="23" xfId="0" applyFont="1" applyFill="1" applyBorder="1" applyAlignment="1">
      <alignment horizontal="center" textRotation="90"/>
    </xf>
    <xf numFmtId="0" fontId="3" fillId="34" borderId="22" xfId="0" applyFont="1" applyFill="1" applyBorder="1" applyAlignment="1">
      <alignment horizontal="center" textRotation="90" wrapText="1"/>
    </xf>
    <xf numFmtId="0" fontId="3" fillId="34" borderId="0" xfId="0" applyFont="1" applyFill="1" applyAlignment="1">
      <alignment horizontal="center" textRotation="90"/>
    </xf>
    <xf numFmtId="0" fontId="3" fillId="0" borderId="22" xfId="0" applyFont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 textRotation="180"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3" fillId="0" borderId="22" xfId="0" applyFont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33" borderId="19" xfId="0" applyFill="1" applyBorder="1" applyAlignment="1">
      <alignment horizontal="center"/>
    </xf>
    <xf numFmtId="0" fontId="3" fillId="36" borderId="12" xfId="0" applyFont="1" applyFill="1" applyBorder="1" applyAlignment="1">
      <alignment/>
    </xf>
    <xf numFmtId="0" fontId="3" fillId="36" borderId="11" xfId="0" applyFont="1" applyFill="1" applyBorder="1" applyAlignment="1">
      <alignment horizontal="right"/>
    </xf>
    <xf numFmtId="0" fontId="3" fillId="36" borderId="12" xfId="0" applyFont="1" applyFill="1" applyBorder="1" applyAlignment="1">
      <alignment horizontal="right"/>
    </xf>
    <xf numFmtId="0" fontId="3" fillId="36" borderId="13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33" borderId="0" xfId="0" applyFill="1" applyAlignment="1">
      <alignment horizontal="right"/>
    </xf>
    <xf numFmtId="0" fontId="0" fillId="34" borderId="22" xfId="0" applyFill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3" fillId="33" borderId="16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0" fillId="0" borderId="17" xfId="0" applyFill="1" applyBorder="1" applyAlignment="1">
      <alignment/>
    </xf>
    <xf numFmtId="0" fontId="0" fillId="35" borderId="22" xfId="0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0" fillId="0" borderId="2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9" fillId="0" borderId="0" xfId="0" applyFont="1" applyAlignment="1">
      <alignment/>
    </xf>
    <xf numFmtId="0" fontId="0" fillId="37" borderId="20" xfId="0" applyFill="1" applyBorder="1" applyAlignment="1">
      <alignment/>
    </xf>
    <xf numFmtId="0" fontId="0" fillId="37" borderId="29" xfId="0" applyFill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3" fillId="34" borderId="11" xfId="0" applyFont="1" applyFill="1" applyBorder="1" applyAlignment="1">
      <alignment horizontal="center" textRotation="180"/>
    </xf>
    <xf numFmtId="0" fontId="3" fillId="34" borderId="30" xfId="0" applyFont="1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0" xfId="0" applyFill="1" applyBorder="1" applyAlignment="1">
      <alignment/>
    </xf>
    <xf numFmtId="0" fontId="0" fillId="33" borderId="20" xfId="0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" fontId="0" fillId="35" borderId="22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2" xfId="0" applyFill="1" applyBorder="1" applyAlignment="1">
      <alignment/>
    </xf>
    <xf numFmtId="0" fontId="0" fillId="0" borderId="22" xfId="0" applyNumberFormat="1" applyFill="1" applyBorder="1" applyAlignment="1">
      <alignment horizontal="center"/>
    </xf>
    <xf numFmtId="0" fontId="0" fillId="0" borderId="32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33" xfId="0" applyNumberFormat="1" applyFill="1" applyBorder="1" applyAlignment="1">
      <alignment horizontal="center"/>
    </xf>
    <xf numFmtId="0" fontId="0" fillId="0" borderId="34" xfId="0" applyNumberForma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wrapText="1"/>
    </xf>
    <xf numFmtId="0" fontId="2" fillId="34" borderId="26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35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" fillId="0" borderId="21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34" borderId="14" xfId="0" applyFill="1" applyBorder="1" applyAlignment="1">
      <alignment horizontal="left"/>
    </xf>
    <xf numFmtId="0" fontId="0" fillId="34" borderId="21" xfId="0" applyFill="1" applyBorder="1" applyAlignment="1">
      <alignment horizontal="left"/>
    </xf>
    <xf numFmtId="0" fontId="3" fillId="36" borderId="24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top"/>
    </xf>
    <xf numFmtId="0" fontId="0" fillId="34" borderId="13" xfId="0" applyFill="1" applyBorder="1" applyAlignment="1">
      <alignment horizontal="center" vertical="top"/>
    </xf>
    <xf numFmtId="0" fontId="0" fillId="0" borderId="29" xfId="0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/>
    </xf>
    <xf numFmtId="0" fontId="2" fillId="33" borderId="24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36" borderId="11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35" borderId="22" xfId="0" applyFont="1" applyFill="1" applyBorder="1" applyAlignment="1">
      <alignment horizontal="right"/>
    </xf>
    <xf numFmtId="0" fontId="2" fillId="36" borderId="22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 textRotation="180"/>
    </xf>
    <xf numFmtId="0" fontId="3" fillId="34" borderId="18" xfId="0" applyFont="1" applyFill="1" applyBorder="1" applyAlignment="1">
      <alignment horizontal="center" textRotation="180"/>
    </xf>
    <xf numFmtId="0" fontId="0" fillId="0" borderId="22" xfId="0" applyFill="1" applyBorder="1" applyAlignment="1">
      <alignment horizontal="center"/>
    </xf>
    <xf numFmtId="0" fontId="3" fillId="0" borderId="22" xfId="0" applyFont="1" applyFill="1" applyBorder="1" applyAlignment="1">
      <alignment horizontal="center" textRotation="180"/>
    </xf>
    <xf numFmtId="0" fontId="2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wrapText="1"/>
    </xf>
    <xf numFmtId="0" fontId="2" fillId="34" borderId="38" xfId="0" applyFont="1" applyFill="1" applyBorder="1" applyAlignment="1">
      <alignment horizontal="center" wrapText="1"/>
    </xf>
    <xf numFmtId="0" fontId="2" fillId="34" borderId="39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3" fillId="34" borderId="40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3" fillId="34" borderId="42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6" fillId="36" borderId="21" xfId="0" applyFont="1" applyFill="1" applyBorder="1" applyAlignment="1">
      <alignment horizontal="center"/>
    </xf>
    <xf numFmtId="0" fontId="6" fillId="36" borderId="24" xfId="0" applyFont="1" applyFill="1" applyBorder="1" applyAlignment="1">
      <alignment horizontal="center"/>
    </xf>
    <xf numFmtId="0" fontId="6" fillId="36" borderId="26" xfId="0" applyFont="1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3" fillId="36" borderId="0" xfId="0" applyFont="1" applyFill="1" applyAlignment="1">
      <alignment horizontal="center"/>
    </xf>
    <xf numFmtId="0" fontId="3" fillId="36" borderId="22" xfId="0" applyFont="1" applyFill="1" applyBorder="1" applyAlignment="1">
      <alignment horizontal="center"/>
    </xf>
    <xf numFmtId="0" fontId="0" fillId="34" borderId="11" xfId="0" applyFill="1" applyBorder="1" applyAlignment="1">
      <alignment horizontal="left"/>
    </xf>
    <xf numFmtId="0" fontId="0" fillId="34" borderId="13" xfId="0" applyFill="1" applyBorder="1" applyAlignment="1">
      <alignment horizontal="left"/>
    </xf>
    <xf numFmtId="0" fontId="0" fillId="0" borderId="22" xfId="0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7" max="7" width="12.57421875" style="0" customWidth="1"/>
    <col min="9" max="9" width="11.421875" style="59" customWidth="1"/>
  </cols>
  <sheetData>
    <row r="1" spans="1:9" ht="15.75">
      <c r="A1" s="172" t="s">
        <v>210</v>
      </c>
      <c r="B1" s="172"/>
      <c r="C1" s="172"/>
      <c r="D1" s="172"/>
      <c r="E1" s="172"/>
      <c r="F1" s="172"/>
      <c r="G1" s="172"/>
      <c r="H1" s="172"/>
      <c r="I1" s="172"/>
    </row>
    <row r="2" spans="1:9" ht="12.75">
      <c r="A2" s="173" t="s">
        <v>0</v>
      </c>
      <c r="B2" s="173"/>
      <c r="C2" s="173"/>
      <c r="D2" s="173"/>
      <c r="E2" s="173"/>
      <c r="F2" s="173"/>
      <c r="G2" s="173"/>
      <c r="H2" s="173"/>
      <c r="I2" s="173"/>
    </row>
    <row r="3" spans="1:9" ht="12.75">
      <c r="A3" s="173" t="s">
        <v>1</v>
      </c>
      <c r="B3" s="173"/>
      <c r="C3" s="173"/>
      <c r="D3" s="173"/>
      <c r="E3" s="173"/>
      <c r="F3" s="173"/>
      <c r="G3" s="173"/>
      <c r="H3" s="173"/>
      <c r="I3" s="173"/>
    </row>
    <row r="4" ht="13.5" thickBot="1"/>
    <row r="5" spans="1:9" ht="12.75">
      <c r="A5" s="174" t="s">
        <v>2</v>
      </c>
      <c r="B5" s="175"/>
      <c r="C5" s="175"/>
      <c r="D5" s="175"/>
      <c r="E5" s="175"/>
      <c r="F5" s="175"/>
      <c r="G5" s="1"/>
      <c r="H5" s="2" t="s">
        <v>3</v>
      </c>
      <c r="I5" s="61">
        <f>SUM(I22,I6)</f>
        <v>310</v>
      </c>
    </row>
    <row r="6" spans="1:9" ht="12.75">
      <c r="A6" s="3" t="s">
        <v>4</v>
      </c>
      <c r="B6" s="4"/>
      <c r="C6" s="4"/>
      <c r="D6" s="4"/>
      <c r="E6" s="4"/>
      <c r="F6" s="4"/>
      <c r="G6" s="5"/>
      <c r="H6" s="6" t="s">
        <v>5</v>
      </c>
      <c r="I6" s="128">
        <f>SUM(I8,I10,I12,I20)</f>
        <v>236</v>
      </c>
    </row>
    <row r="7" spans="1:9" ht="12.75">
      <c r="A7" s="7"/>
      <c r="B7" s="8"/>
      <c r="C7" s="8"/>
      <c r="D7" s="8"/>
      <c r="E7" s="8"/>
      <c r="F7" s="8"/>
      <c r="G7" s="8"/>
      <c r="H7" s="9"/>
      <c r="I7" s="129"/>
    </row>
    <row r="8" spans="1:9" ht="12.75">
      <c r="A8" s="176" t="s">
        <v>6</v>
      </c>
      <c r="B8" s="177"/>
      <c r="C8" s="177"/>
      <c r="D8" s="177"/>
      <c r="E8" s="177"/>
      <c r="F8" s="177"/>
      <c r="G8" s="177"/>
      <c r="H8" s="10" t="s">
        <v>5</v>
      </c>
      <c r="I8" s="125">
        <v>172</v>
      </c>
    </row>
    <row r="9" spans="1:9" ht="12.75">
      <c r="A9" s="7"/>
      <c r="B9" s="8"/>
      <c r="C9" s="8" t="s">
        <v>203</v>
      </c>
      <c r="D9" s="11"/>
      <c r="E9" s="12"/>
      <c r="F9" s="12"/>
      <c r="G9" s="12"/>
      <c r="H9" s="13"/>
      <c r="I9" s="125"/>
    </row>
    <row r="10" spans="1:9" ht="12.75">
      <c r="A10" s="14" t="s">
        <v>7</v>
      </c>
      <c r="B10" s="15"/>
      <c r="C10" s="15"/>
      <c r="D10" s="15"/>
      <c r="E10" s="15"/>
      <c r="F10" s="15"/>
      <c r="G10" s="15"/>
      <c r="H10" s="10" t="s">
        <v>5</v>
      </c>
      <c r="I10" s="137">
        <v>18</v>
      </c>
    </row>
    <row r="11" spans="1:9" ht="12.75">
      <c r="A11" s="7"/>
      <c r="B11" s="8"/>
      <c r="C11" s="8" t="s">
        <v>8</v>
      </c>
      <c r="D11" s="16" t="s">
        <v>9</v>
      </c>
      <c r="E11" s="8"/>
      <c r="F11" s="8"/>
      <c r="G11" s="8"/>
      <c r="H11" s="9"/>
      <c r="I11" s="62"/>
    </row>
    <row r="12" spans="1:9" ht="12.75">
      <c r="A12" s="14" t="s">
        <v>10</v>
      </c>
      <c r="B12" s="15"/>
      <c r="C12" s="15"/>
      <c r="D12" s="15"/>
      <c r="E12" s="15"/>
      <c r="F12" s="15"/>
      <c r="G12" s="15"/>
      <c r="H12" s="10" t="s">
        <v>5</v>
      </c>
      <c r="I12" s="138">
        <f>SUM(I13:I17)</f>
        <v>44</v>
      </c>
    </row>
    <row r="13" spans="1:9" ht="12.75">
      <c r="A13" s="11"/>
      <c r="B13" s="12"/>
      <c r="C13" s="13" t="s">
        <v>8</v>
      </c>
      <c r="D13" s="18" t="s">
        <v>11</v>
      </c>
      <c r="E13" s="15"/>
      <c r="F13" s="15"/>
      <c r="G13" s="15"/>
      <c r="H13" s="19"/>
      <c r="I13" s="125">
        <v>23</v>
      </c>
    </row>
    <row r="14" spans="1:9" ht="12.75">
      <c r="A14" s="7"/>
      <c r="D14" s="7" t="s">
        <v>12</v>
      </c>
      <c r="E14" s="8"/>
      <c r="F14" s="8"/>
      <c r="G14" s="8"/>
      <c r="H14" s="9"/>
      <c r="I14" s="125">
        <v>5</v>
      </c>
    </row>
    <row r="15" spans="1:9" ht="12.75">
      <c r="A15" s="7"/>
      <c r="D15" s="18" t="s">
        <v>13</v>
      </c>
      <c r="E15" s="15"/>
      <c r="F15" s="15"/>
      <c r="G15" s="15"/>
      <c r="H15" s="19"/>
      <c r="I15" s="125">
        <v>1</v>
      </c>
    </row>
    <row r="16" spans="1:9" ht="12.75">
      <c r="A16" s="7"/>
      <c r="D16" s="18" t="s">
        <v>14</v>
      </c>
      <c r="E16" s="15"/>
      <c r="F16" s="15"/>
      <c r="G16" s="15"/>
      <c r="H16" s="19"/>
      <c r="I16" s="125">
        <v>14</v>
      </c>
    </row>
    <row r="17" spans="1:9" ht="12.75">
      <c r="A17" s="7"/>
      <c r="D17" s="169" t="s">
        <v>172</v>
      </c>
      <c r="E17" s="170"/>
      <c r="F17" s="170"/>
      <c r="G17" s="170"/>
      <c r="H17" s="171"/>
      <c r="I17" s="125">
        <v>1</v>
      </c>
    </row>
    <row r="18" spans="1:9" ht="12.75">
      <c r="A18" s="7"/>
      <c r="C18" s="181" t="s">
        <v>212</v>
      </c>
      <c r="D18" s="182"/>
      <c r="E18" s="182"/>
      <c r="F18" s="182"/>
      <c r="G18" s="182"/>
      <c r="H18" s="182"/>
      <c r="I18" s="62"/>
    </row>
    <row r="19" spans="1:9" ht="12.75">
      <c r="A19" s="20"/>
      <c r="C19" s="182"/>
      <c r="D19" s="182"/>
      <c r="E19" s="182"/>
      <c r="F19" s="182"/>
      <c r="G19" s="182"/>
      <c r="H19" s="182"/>
      <c r="I19" s="62"/>
    </row>
    <row r="20" spans="1:9" ht="12.75">
      <c r="A20" s="14" t="s">
        <v>15</v>
      </c>
      <c r="B20" s="15"/>
      <c r="C20" s="15"/>
      <c r="D20" s="15"/>
      <c r="E20" s="15"/>
      <c r="F20" s="15"/>
      <c r="G20" s="15"/>
      <c r="H20" s="10" t="s">
        <v>5</v>
      </c>
      <c r="I20" s="125">
        <v>2</v>
      </c>
    </row>
    <row r="21" spans="1:9" ht="12.75">
      <c r="A21" s="18"/>
      <c r="B21" s="15"/>
      <c r="C21" s="19" t="s">
        <v>16</v>
      </c>
      <c r="D21" s="18" t="s">
        <v>188</v>
      </c>
      <c r="E21" s="15"/>
      <c r="F21" s="15"/>
      <c r="G21" s="15"/>
      <c r="H21" s="19"/>
      <c r="I21" s="129"/>
    </row>
    <row r="22" spans="1:9" ht="12.75">
      <c r="A22" s="21" t="s">
        <v>17</v>
      </c>
      <c r="B22" s="5"/>
      <c r="C22" s="5"/>
      <c r="D22" s="5"/>
      <c r="E22" s="5"/>
      <c r="F22" s="5"/>
      <c r="G22" s="5"/>
      <c r="H22" s="22" t="s">
        <v>5</v>
      </c>
      <c r="I22" s="128">
        <f>SUM(I25,I26,I28,I30)</f>
        <v>74</v>
      </c>
    </row>
    <row r="23" spans="1:9" ht="12.75">
      <c r="A23" s="11"/>
      <c r="G23" s="23" t="s">
        <v>18</v>
      </c>
      <c r="H23" s="24" t="s">
        <v>19</v>
      </c>
      <c r="I23" s="183" t="s">
        <v>20</v>
      </c>
    </row>
    <row r="24" spans="1:9" ht="12.75">
      <c r="A24" s="20"/>
      <c r="G24" s="24" t="s">
        <v>21</v>
      </c>
      <c r="H24" s="25" t="s">
        <v>22</v>
      </c>
      <c r="I24" s="184"/>
    </row>
    <row r="25" spans="1:9" ht="12.75">
      <c r="A25" s="109" t="s">
        <v>23</v>
      </c>
      <c r="B25" s="15"/>
      <c r="C25" s="15"/>
      <c r="D25" s="15"/>
      <c r="E25" s="15"/>
      <c r="F25" s="19"/>
      <c r="G25" s="60">
        <v>21</v>
      </c>
      <c r="H25" s="136"/>
      <c r="I25" s="60">
        <f>SUM(G25:H25)</f>
        <v>21</v>
      </c>
    </row>
    <row r="26" spans="1:9" ht="12.75">
      <c r="A26" s="29" t="s">
        <v>24</v>
      </c>
      <c r="B26" s="8"/>
      <c r="C26" s="8"/>
      <c r="D26" s="8"/>
      <c r="E26" s="8"/>
      <c r="F26" s="8"/>
      <c r="G26" s="60">
        <v>16</v>
      </c>
      <c r="H26" s="37">
        <v>4</v>
      </c>
      <c r="I26" s="60">
        <f>SUM(G26:H26)</f>
        <v>20</v>
      </c>
    </row>
    <row r="27" spans="1:9" ht="12.75">
      <c r="A27" s="30"/>
      <c r="B27" s="31" t="s">
        <v>207</v>
      </c>
      <c r="C27" s="8"/>
      <c r="D27" s="8"/>
      <c r="E27" s="8"/>
      <c r="F27" s="8"/>
      <c r="G27" s="60"/>
      <c r="H27" s="60"/>
      <c r="I27" s="60"/>
    </row>
    <row r="28" spans="1:9" ht="12.75">
      <c r="A28" s="26" t="s">
        <v>25</v>
      </c>
      <c r="B28" s="12"/>
      <c r="C28" s="12"/>
      <c r="D28" s="12"/>
      <c r="E28" s="12"/>
      <c r="F28" s="12"/>
      <c r="G28" s="60">
        <v>28</v>
      </c>
      <c r="H28" s="37">
        <v>2</v>
      </c>
      <c r="I28" s="60">
        <f>SUM(G28:H28)</f>
        <v>30</v>
      </c>
    </row>
    <row r="29" spans="1:9" ht="12.75">
      <c r="A29" s="7"/>
      <c r="B29" s="31" t="s">
        <v>208</v>
      </c>
      <c r="C29" s="8"/>
      <c r="D29" s="8"/>
      <c r="E29" s="8"/>
      <c r="F29" s="8"/>
      <c r="G29" s="60"/>
      <c r="H29" s="60"/>
      <c r="I29" s="60"/>
    </row>
    <row r="30" spans="1:9" ht="12.75">
      <c r="A30" s="26" t="s">
        <v>26</v>
      </c>
      <c r="B30" s="12"/>
      <c r="C30" s="12"/>
      <c r="D30" s="12"/>
      <c r="E30" s="12"/>
      <c r="F30" s="13"/>
      <c r="G30" s="60">
        <v>2</v>
      </c>
      <c r="H30" s="136">
        <v>1</v>
      </c>
      <c r="I30" s="60">
        <f>SUM(G30:H30)</f>
        <v>3</v>
      </c>
    </row>
    <row r="31" spans="1:9" ht="12.75">
      <c r="A31" s="20"/>
      <c r="B31" s="27" t="s">
        <v>209</v>
      </c>
      <c r="C31" s="28"/>
      <c r="D31" s="28"/>
      <c r="E31" s="28"/>
      <c r="F31" s="32"/>
      <c r="G31" s="60"/>
      <c r="H31" s="60"/>
      <c r="I31" s="60"/>
    </row>
    <row r="32" spans="1:9" ht="12.75">
      <c r="A32" s="33" t="s">
        <v>27</v>
      </c>
      <c r="B32" s="34"/>
      <c r="C32" s="34"/>
      <c r="D32" s="34"/>
      <c r="E32" s="34"/>
      <c r="F32" s="34"/>
      <c r="G32" s="35"/>
      <c r="H32" s="36" t="s">
        <v>3</v>
      </c>
      <c r="I32" s="150">
        <f>SUM(I34:I41)</f>
        <v>75</v>
      </c>
    </row>
    <row r="33" spans="1:9" ht="12.75">
      <c r="A33" s="20"/>
      <c r="G33" s="130" t="s">
        <v>28</v>
      </c>
      <c r="H33" s="130" t="s">
        <v>29</v>
      </c>
      <c r="I33" s="37" t="s">
        <v>30</v>
      </c>
    </row>
    <row r="34" spans="1:9" ht="12.75">
      <c r="A34" s="38" t="s">
        <v>31</v>
      </c>
      <c r="B34" s="12"/>
      <c r="C34" s="12"/>
      <c r="D34" s="12"/>
      <c r="E34" s="12"/>
      <c r="F34" s="13"/>
      <c r="G34" s="62">
        <v>2</v>
      </c>
      <c r="H34" s="62"/>
      <c r="I34" s="62">
        <f>SUM(G34:H34)</f>
        <v>2</v>
      </c>
    </row>
    <row r="35" spans="1:9" ht="12.75">
      <c r="A35" s="7"/>
      <c r="B35" s="8"/>
      <c r="C35" s="8" t="s">
        <v>204</v>
      </c>
      <c r="D35" s="8"/>
      <c r="E35" s="8"/>
      <c r="F35" s="9"/>
      <c r="G35" s="119"/>
      <c r="H35" s="119"/>
      <c r="I35" s="119"/>
    </row>
    <row r="36" spans="1:9" ht="12.75">
      <c r="A36" s="14" t="s">
        <v>32</v>
      </c>
      <c r="B36" s="15"/>
      <c r="C36" s="15"/>
      <c r="D36" s="15"/>
      <c r="E36" s="15"/>
      <c r="F36" s="19"/>
      <c r="G36" s="62">
        <v>3</v>
      </c>
      <c r="H36" s="62"/>
      <c r="I36" s="62">
        <f aca="true" t="shared" si="0" ref="I36:I41">SUM(G36:H36)</f>
        <v>3</v>
      </c>
    </row>
    <row r="37" spans="1:9" ht="12.75">
      <c r="A37" s="14" t="s">
        <v>33</v>
      </c>
      <c r="B37" s="15"/>
      <c r="C37" s="15"/>
      <c r="D37" s="15"/>
      <c r="E37" s="15"/>
      <c r="F37" s="19"/>
      <c r="G37" s="62">
        <v>3</v>
      </c>
      <c r="H37" s="62"/>
      <c r="I37" s="62">
        <f t="shared" si="0"/>
        <v>3</v>
      </c>
    </row>
    <row r="38" spans="1:9" ht="12.75">
      <c r="A38" s="14" t="s">
        <v>34</v>
      </c>
      <c r="B38" s="15"/>
      <c r="C38" s="15"/>
      <c r="D38" s="15"/>
      <c r="E38" s="15"/>
      <c r="F38" s="19"/>
      <c r="G38" s="62">
        <v>52</v>
      </c>
      <c r="H38" s="62">
        <v>9</v>
      </c>
      <c r="I38" s="62">
        <f t="shared" si="0"/>
        <v>61</v>
      </c>
    </row>
    <row r="39" spans="1:9" ht="12.75">
      <c r="A39" s="42" t="s">
        <v>35</v>
      </c>
      <c r="B39" s="28"/>
      <c r="C39" s="28"/>
      <c r="D39" s="28"/>
      <c r="E39" s="28"/>
      <c r="F39" s="32"/>
      <c r="G39" s="62">
        <v>1</v>
      </c>
      <c r="H39" s="62">
        <v>1</v>
      </c>
      <c r="I39" s="62">
        <f t="shared" si="0"/>
        <v>2</v>
      </c>
    </row>
    <row r="40" spans="1:9" ht="12.75">
      <c r="A40" s="176" t="s">
        <v>36</v>
      </c>
      <c r="B40" s="177"/>
      <c r="C40" s="177"/>
      <c r="D40" s="15"/>
      <c r="E40" s="15"/>
      <c r="F40" s="19"/>
      <c r="G40" s="62"/>
      <c r="H40" s="62">
        <v>1</v>
      </c>
      <c r="I40" s="62">
        <f t="shared" si="0"/>
        <v>1</v>
      </c>
    </row>
    <row r="41" spans="1:9" ht="12.75">
      <c r="A41" s="176" t="s">
        <v>37</v>
      </c>
      <c r="B41" s="177"/>
      <c r="C41" s="177"/>
      <c r="D41" s="15"/>
      <c r="E41" s="15"/>
      <c r="F41" s="15"/>
      <c r="G41" s="62"/>
      <c r="H41" s="62">
        <v>3</v>
      </c>
      <c r="I41" s="62">
        <f t="shared" si="0"/>
        <v>3</v>
      </c>
    </row>
    <row r="42" spans="1:9" ht="12.75">
      <c r="A42" s="94"/>
      <c r="B42" s="95"/>
      <c r="C42" s="95"/>
      <c r="D42" s="12"/>
      <c r="E42" s="12"/>
      <c r="F42" s="12"/>
      <c r="G42" s="12"/>
      <c r="H42" s="13"/>
      <c r="I42" s="39"/>
    </row>
    <row r="43" spans="1:9" ht="12.75">
      <c r="A43" s="110" t="s">
        <v>185</v>
      </c>
      <c r="B43" s="111"/>
      <c r="C43" s="111"/>
      <c r="D43" s="44"/>
      <c r="E43" s="44"/>
      <c r="F43" s="44"/>
      <c r="G43" s="44"/>
      <c r="H43" s="36" t="s">
        <v>3</v>
      </c>
      <c r="I43" s="97">
        <f>SUM(I44)</f>
        <v>1</v>
      </c>
    </row>
    <row r="44" spans="1:9" ht="12.75">
      <c r="A44" s="112"/>
      <c r="B44" s="113"/>
      <c r="C44" s="113"/>
      <c r="D44" s="114"/>
      <c r="E44" s="114"/>
      <c r="F44" s="114"/>
      <c r="G44" s="83"/>
      <c r="H44" s="149">
        <v>1</v>
      </c>
      <c r="I44" s="62">
        <f>SUM(H44)</f>
        <v>1</v>
      </c>
    </row>
    <row r="45" spans="1:9" ht="12.75">
      <c r="A45" s="94"/>
      <c r="B45" s="95"/>
      <c r="C45" s="95"/>
      <c r="D45" s="12"/>
      <c r="E45" s="12"/>
      <c r="F45" s="12"/>
      <c r="G45" s="41"/>
      <c r="H45" s="41"/>
      <c r="I45" s="39"/>
    </row>
    <row r="46" spans="1:9" ht="12.75">
      <c r="A46" s="43" t="s">
        <v>38</v>
      </c>
      <c r="B46" s="44"/>
      <c r="C46" s="44"/>
      <c r="D46" s="44"/>
      <c r="E46" s="44"/>
      <c r="F46" s="44"/>
      <c r="G46" s="44"/>
      <c r="H46" s="45" t="s">
        <v>3</v>
      </c>
      <c r="I46" s="97">
        <f>SUM(I47)</f>
        <v>4</v>
      </c>
    </row>
    <row r="47" spans="1:9" ht="12.75">
      <c r="A47" s="23" t="s">
        <v>39</v>
      </c>
      <c r="B47" s="46"/>
      <c r="C47" s="47"/>
      <c r="D47" s="47"/>
      <c r="E47" s="47"/>
      <c r="F47" s="47"/>
      <c r="G47" s="60">
        <v>4</v>
      </c>
      <c r="H47" s="60"/>
      <c r="I47" s="62">
        <f>SUM(G47:H47)</f>
        <v>4</v>
      </c>
    </row>
    <row r="48" spans="1:9" ht="12.75">
      <c r="A48" s="17" t="s">
        <v>40</v>
      </c>
      <c r="B48" s="17"/>
      <c r="C48" s="17"/>
      <c r="D48" s="17"/>
      <c r="E48" s="17"/>
      <c r="F48" s="20"/>
      <c r="G48" s="40"/>
      <c r="H48" s="40"/>
      <c r="I48" s="48"/>
    </row>
    <row r="49" spans="1:9" ht="12.75">
      <c r="A49" s="43" t="s">
        <v>41</v>
      </c>
      <c r="B49" s="44"/>
      <c r="C49" s="44"/>
      <c r="D49" s="44"/>
      <c r="E49" s="44"/>
      <c r="F49" s="44"/>
      <c r="G49" s="44"/>
      <c r="H49" s="45" t="s">
        <v>3</v>
      </c>
      <c r="I49" s="97">
        <f>SUM(I50)</f>
        <v>6</v>
      </c>
    </row>
    <row r="50" spans="1:9" ht="12.75">
      <c r="A50" s="23" t="s">
        <v>42</v>
      </c>
      <c r="B50" s="46"/>
      <c r="C50" s="47"/>
      <c r="D50" s="47"/>
      <c r="E50" s="47"/>
      <c r="F50" s="47"/>
      <c r="G50" s="68"/>
      <c r="H50" s="60">
        <v>6</v>
      </c>
      <c r="I50" s="62">
        <f>SUM(G50:H50)</f>
        <v>6</v>
      </c>
    </row>
    <row r="51" spans="1:9" ht="12.75">
      <c r="A51" s="178" t="s">
        <v>189</v>
      </c>
      <c r="B51" s="179"/>
      <c r="C51" s="179"/>
      <c r="D51" s="179"/>
      <c r="E51" s="179"/>
      <c r="F51" s="180"/>
      <c r="G51" s="40"/>
      <c r="H51" s="40"/>
      <c r="I51" s="48"/>
    </row>
  </sheetData>
  <sheetProtection/>
  <mergeCells count="11">
    <mergeCell ref="A51:F51"/>
    <mergeCell ref="A8:G8"/>
    <mergeCell ref="C18:H19"/>
    <mergeCell ref="I23:I24"/>
    <mergeCell ref="A40:C40"/>
    <mergeCell ref="D17:H17"/>
    <mergeCell ref="A1:I1"/>
    <mergeCell ref="A2:I2"/>
    <mergeCell ref="A3:I3"/>
    <mergeCell ref="A5:F5"/>
    <mergeCell ref="A41:C41"/>
  </mergeCells>
  <printOptions/>
  <pageMargins left="0.7874015748031497" right="0.7874015748031497" top="0" bottom="0" header="0" footer="0"/>
  <pageSetup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9">
      <selection activeCell="A1" sqref="A1:AC1"/>
    </sheetView>
  </sheetViews>
  <sheetFormatPr defaultColWidth="11.421875" defaultRowHeight="12.75"/>
  <cols>
    <col min="1" max="1" width="54.00390625" style="0" bestFit="1" customWidth="1"/>
    <col min="3" max="5" width="11.421875" style="59" customWidth="1"/>
  </cols>
  <sheetData>
    <row r="1" spans="1:5" ht="15.75">
      <c r="A1" s="172" t="s">
        <v>210</v>
      </c>
      <c r="B1" s="172"/>
      <c r="C1" s="172"/>
      <c r="D1" s="172"/>
      <c r="E1" s="172"/>
    </row>
    <row r="2" spans="1:5" ht="15.75">
      <c r="A2" s="172" t="s">
        <v>143</v>
      </c>
      <c r="B2" s="172"/>
      <c r="C2" s="172"/>
      <c r="D2" s="172"/>
      <c r="E2" s="172"/>
    </row>
    <row r="3" spans="1:5" ht="19.5" customHeight="1">
      <c r="A3" s="187" t="s">
        <v>44</v>
      </c>
      <c r="B3" s="187"/>
      <c r="C3" s="187"/>
      <c r="D3" s="187"/>
      <c r="E3" s="187"/>
    </row>
    <row r="4" spans="1:5" ht="12.75">
      <c r="A4" s="90" t="s">
        <v>186</v>
      </c>
      <c r="B4" s="91" t="s">
        <v>144</v>
      </c>
      <c r="C4" s="66" t="s">
        <v>115</v>
      </c>
      <c r="D4" s="66" t="s">
        <v>116</v>
      </c>
      <c r="E4" s="66" t="s">
        <v>20</v>
      </c>
    </row>
    <row r="5" spans="1:5" s="102" customFormat="1" ht="12.75">
      <c r="A5" s="254" t="s">
        <v>145</v>
      </c>
      <c r="B5" s="255"/>
      <c r="C5" s="62"/>
      <c r="D5" s="62"/>
      <c r="E5" s="62"/>
    </row>
    <row r="6" spans="1:5" ht="12.75">
      <c r="A6" s="254" t="s">
        <v>146</v>
      </c>
      <c r="B6" s="255"/>
      <c r="C6" s="62">
        <v>2</v>
      </c>
      <c r="D6" s="62"/>
      <c r="E6" s="108">
        <f>SUM(C6:D6)</f>
        <v>2</v>
      </c>
    </row>
    <row r="7" spans="1:6" ht="12.75">
      <c r="A7" s="254" t="s">
        <v>147</v>
      </c>
      <c r="B7" s="255"/>
      <c r="C7" s="62">
        <v>2</v>
      </c>
      <c r="D7" s="62"/>
      <c r="E7" s="108">
        <f>SUM(C7:D7)</f>
        <v>2</v>
      </c>
      <c r="F7" s="106"/>
    </row>
    <row r="8" spans="1:5" ht="12.75">
      <c r="A8" s="254" t="s">
        <v>148</v>
      </c>
      <c r="B8" s="255"/>
      <c r="C8" s="62"/>
      <c r="D8" s="62"/>
      <c r="E8" s="108"/>
    </row>
    <row r="9" spans="1:5" ht="12.75">
      <c r="A9" s="254" t="s">
        <v>149</v>
      </c>
      <c r="B9" s="255"/>
      <c r="C9" s="62">
        <v>2</v>
      </c>
      <c r="D9" s="62"/>
      <c r="E9" s="108">
        <f>SUM(C9:D9)</f>
        <v>2</v>
      </c>
    </row>
    <row r="10" spans="1:5" ht="12.75">
      <c r="A10" s="254" t="s">
        <v>150</v>
      </c>
      <c r="B10" s="255"/>
      <c r="C10" s="62">
        <v>1</v>
      </c>
      <c r="D10" s="62"/>
      <c r="E10" s="108">
        <f>SUM(C10:D10)</f>
        <v>1</v>
      </c>
    </row>
    <row r="11" spans="1:5" ht="12.75">
      <c r="A11" s="254" t="s">
        <v>151</v>
      </c>
      <c r="B11" s="255"/>
      <c r="C11" s="62">
        <v>52</v>
      </c>
      <c r="D11" s="62">
        <v>9</v>
      </c>
      <c r="E11" s="108">
        <f>SUM(C11:D11)</f>
        <v>61</v>
      </c>
    </row>
    <row r="12" spans="1:5" ht="12.75">
      <c r="A12" s="254" t="s">
        <v>152</v>
      </c>
      <c r="B12" s="255"/>
      <c r="C12" s="62"/>
      <c r="D12" s="62"/>
      <c r="E12" s="108"/>
    </row>
    <row r="13" spans="1:5" ht="12.75">
      <c r="A13" s="254" t="s">
        <v>153</v>
      </c>
      <c r="B13" s="255"/>
      <c r="C13" s="62">
        <v>2</v>
      </c>
      <c r="D13" s="62">
        <v>1</v>
      </c>
      <c r="E13" s="108">
        <f>SUM(C13:D13)</f>
        <v>3</v>
      </c>
    </row>
    <row r="14" spans="1:5" ht="12.75">
      <c r="A14" s="254" t="s">
        <v>154</v>
      </c>
      <c r="B14" s="255"/>
      <c r="C14" s="62"/>
      <c r="D14" s="62"/>
      <c r="E14" s="108"/>
    </row>
    <row r="15" spans="1:5" ht="12.75">
      <c r="A15" s="254" t="s">
        <v>155</v>
      </c>
      <c r="B15" s="255"/>
      <c r="C15" s="62">
        <v>2</v>
      </c>
      <c r="D15" s="62"/>
      <c r="E15" s="108">
        <f>SUM(C15:D15)</f>
        <v>2</v>
      </c>
    </row>
    <row r="16" spans="1:5" ht="12.75">
      <c r="A16" s="254" t="s">
        <v>156</v>
      </c>
      <c r="B16" s="255"/>
      <c r="C16" s="62">
        <v>1</v>
      </c>
      <c r="D16" s="62"/>
      <c r="E16" s="108">
        <f>SUM(C16:D16)</f>
        <v>1</v>
      </c>
    </row>
    <row r="17" spans="1:5" ht="12.75">
      <c r="A17" s="256" t="s">
        <v>157</v>
      </c>
      <c r="B17" s="256"/>
      <c r="C17" s="62">
        <v>1</v>
      </c>
      <c r="D17" s="62">
        <v>1</v>
      </c>
      <c r="E17" s="108">
        <f>SUM(C17:D17)</f>
        <v>2</v>
      </c>
    </row>
    <row r="18" spans="1:5" ht="12.75">
      <c r="A18" s="256" t="s">
        <v>158</v>
      </c>
      <c r="B18" s="256"/>
      <c r="C18" s="62">
        <v>2</v>
      </c>
      <c r="D18" s="62">
        <v>3</v>
      </c>
      <c r="E18" s="108">
        <f>SUM(C18:D18)</f>
        <v>5</v>
      </c>
    </row>
    <row r="19" spans="1:5" ht="12.75">
      <c r="A19" s="256" t="s">
        <v>184</v>
      </c>
      <c r="B19" s="256"/>
      <c r="C19" s="62"/>
      <c r="D19" s="62">
        <v>1</v>
      </c>
      <c r="E19" s="108">
        <f>SUM(C19:D19)</f>
        <v>1</v>
      </c>
    </row>
    <row r="20" spans="1:5" ht="12.75">
      <c r="A20" s="102"/>
      <c r="B20" s="102"/>
      <c r="C20" s="153"/>
      <c r="D20" s="153"/>
      <c r="E20" s="153"/>
    </row>
    <row r="21" spans="1:5" ht="12.75">
      <c r="A21" s="257" t="s">
        <v>159</v>
      </c>
      <c r="B21" s="257"/>
      <c r="C21" s="257"/>
      <c r="D21" s="257"/>
      <c r="E21" s="257"/>
    </row>
    <row r="22" spans="1:5" ht="12.75">
      <c r="A22" s="90" t="s">
        <v>186</v>
      </c>
      <c r="B22" s="91" t="s">
        <v>144</v>
      </c>
      <c r="C22" s="66" t="s">
        <v>115</v>
      </c>
      <c r="D22" s="66" t="s">
        <v>116</v>
      </c>
      <c r="E22" s="66" t="s">
        <v>20</v>
      </c>
    </row>
    <row r="23" spans="1:5" ht="12.75">
      <c r="A23" s="254" t="s">
        <v>145</v>
      </c>
      <c r="B23" s="255"/>
      <c r="C23" s="62">
        <f>SUM(C24:C25)</f>
        <v>252</v>
      </c>
      <c r="D23" s="62"/>
      <c r="E23" s="62">
        <f>SUM(E24:E25)</f>
        <v>252</v>
      </c>
    </row>
    <row r="24" spans="1:5" ht="12.75">
      <c r="A24" s="254" t="s">
        <v>146</v>
      </c>
      <c r="B24" s="255"/>
      <c r="C24" s="108">
        <v>83</v>
      </c>
      <c r="D24" s="108"/>
      <c r="E24" s="62">
        <f aca="true" t="shared" si="0" ref="E24:E35">SUM(C24:D24)</f>
        <v>83</v>
      </c>
    </row>
    <row r="25" spans="1:5" ht="12.75">
      <c r="A25" s="254" t="s">
        <v>147</v>
      </c>
      <c r="B25" s="255"/>
      <c r="C25" s="108">
        <v>169</v>
      </c>
      <c r="D25" s="153"/>
      <c r="E25" s="62">
        <f t="shared" si="0"/>
        <v>169</v>
      </c>
    </row>
    <row r="26" spans="1:5" ht="12.75">
      <c r="A26" s="254" t="s">
        <v>148</v>
      </c>
      <c r="B26" s="255"/>
      <c r="C26" s="108">
        <f>SUM(C27:C29)</f>
        <v>12883</v>
      </c>
      <c r="D26" s="108">
        <f>SUM(D27:D29)</f>
        <v>1414</v>
      </c>
      <c r="E26" s="62">
        <f t="shared" si="0"/>
        <v>14297</v>
      </c>
    </row>
    <row r="27" spans="1:5" ht="12.75">
      <c r="A27" s="254" t="s">
        <v>149</v>
      </c>
      <c r="B27" s="255"/>
      <c r="C27" s="108">
        <v>646</v>
      </c>
      <c r="D27" s="108"/>
      <c r="E27" s="62">
        <f t="shared" si="0"/>
        <v>646</v>
      </c>
    </row>
    <row r="28" spans="1:5" ht="12.75">
      <c r="A28" s="254" t="s">
        <v>150</v>
      </c>
      <c r="B28" s="255"/>
      <c r="C28" s="108">
        <v>332</v>
      </c>
      <c r="D28" s="108"/>
      <c r="E28" s="62">
        <f t="shared" si="0"/>
        <v>332</v>
      </c>
    </row>
    <row r="29" spans="1:5" ht="12.75">
      <c r="A29" s="254" t="s">
        <v>151</v>
      </c>
      <c r="B29" s="255"/>
      <c r="C29" s="108">
        <v>11905</v>
      </c>
      <c r="D29" s="108">
        <v>1414</v>
      </c>
      <c r="E29" s="62">
        <f t="shared" si="0"/>
        <v>13319</v>
      </c>
    </row>
    <row r="30" spans="1:5" ht="12.75">
      <c r="A30" s="254" t="s">
        <v>152</v>
      </c>
      <c r="B30" s="255"/>
      <c r="C30" s="108">
        <v>408</v>
      </c>
      <c r="D30" s="108">
        <v>141</v>
      </c>
      <c r="E30" s="62">
        <f t="shared" si="0"/>
        <v>549</v>
      </c>
    </row>
    <row r="31" spans="1:5" ht="12.75">
      <c r="A31" s="254" t="s">
        <v>153</v>
      </c>
      <c r="B31" s="255"/>
      <c r="C31" s="108">
        <v>408</v>
      </c>
      <c r="D31" s="108">
        <v>141</v>
      </c>
      <c r="E31" s="62">
        <f t="shared" si="0"/>
        <v>549</v>
      </c>
    </row>
    <row r="32" spans="1:5" ht="12.75">
      <c r="A32" s="254" t="s">
        <v>154</v>
      </c>
      <c r="B32" s="255"/>
      <c r="C32" s="108">
        <f>SUM(C33:C35)</f>
        <v>10003</v>
      </c>
      <c r="D32" s="108"/>
      <c r="E32" s="62">
        <f t="shared" si="0"/>
        <v>10003</v>
      </c>
    </row>
    <row r="33" spans="1:5" ht="12.75">
      <c r="A33" s="254" t="s">
        <v>160</v>
      </c>
      <c r="B33" s="255"/>
      <c r="C33" s="108">
        <v>4069</v>
      </c>
      <c r="D33" s="108"/>
      <c r="E33" s="62">
        <f t="shared" si="0"/>
        <v>4069</v>
      </c>
    </row>
    <row r="34" spans="1:5" ht="12.75">
      <c r="A34" s="254" t="s">
        <v>161</v>
      </c>
      <c r="B34" s="255"/>
      <c r="C34" s="108">
        <v>964</v>
      </c>
      <c r="D34" s="108"/>
      <c r="E34" s="62">
        <f t="shared" si="0"/>
        <v>964</v>
      </c>
    </row>
    <row r="35" spans="1:5" ht="12.75">
      <c r="A35" s="254" t="s">
        <v>162</v>
      </c>
      <c r="B35" s="255"/>
      <c r="C35" s="108">
        <v>4970</v>
      </c>
      <c r="D35" s="108"/>
      <c r="E35" s="62">
        <f t="shared" si="0"/>
        <v>4970</v>
      </c>
    </row>
    <row r="36" spans="1:5" ht="12.75">
      <c r="A36" s="162" t="s">
        <v>157</v>
      </c>
      <c r="B36" s="163"/>
      <c r="C36" s="108">
        <v>31</v>
      </c>
      <c r="D36" s="108">
        <v>120</v>
      </c>
      <c r="E36" s="62">
        <f>SUM(C36:D36)</f>
        <v>151</v>
      </c>
    </row>
    <row r="37" spans="1:5" ht="12.75">
      <c r="A37" s="162" t="s">
        <v>158</v>
      </c>
      <c r="B37" s="163"/>
      <c r="C37" s="108">
        <v>42</v>
      </c>
      <c r="D37" s="108">
        <v>78</v>
      </c>
      <c r="E37" s="62">
        <f>SUM(C37:D37)</f>
        <v>120</v>
      </c>
    </row>
    <row r="38" spans="1:5" ht="12.75">
      <c r="A38" s="162" t="s">
        <v>213</v>
      </c>
      <c r="B38" s="163"/>
      <c r="C38" s="108"/>
      <c r="D38" s="108">
        <v>17</v>
      </c>
      <c r="E38" s="62">
        <v>17</v>
      </c>
    </row>
    <row r="39" spans="1:5" ht="12.75">
      <c r="A39" s="162" t="s">
        <v>214</v>
      </c>
      <c r="B39" s="163"/>
      <c r="C39" s="108"/>
      <c r="D39" s="108">
        <v>114</v>
      </c>
      <c r="E39" s="62">
        <v>114</v>
      </c>
    </row>
    <row r="40" spans="1:5" ht="12.75">
      <c r="A40" s="254" t="s">
        <v>30</v>
      </c>
      <c r="B40" s="255"/>
      <c r="C40" s="62">
        <f>SUM(C23,C26,C30,C32,C36,C37)</f>
        <v>23619</v>
      </c>
      <c r="D40" s="62">
        <f>SUM(D23,D26,D30,D32,D36,D37,D38,D39)</f>
        <v>1884</v>
      </c>
      <c r="E40" s="62">
        <f>SUM(E23,E26,E30,E32,E36,E37,E38,E39)</f>
        <v>25503</v>
      </c>
    </row>
    <row r="41" spans="1:5" ht="12.75">
      <c r="A41" s="256" t="s">
        <v>184</v>
      </c>
      <c r="B41" s="256"/>
      <c r="C41" s="62"/>
      <c r="D41" s="108">
        <v>211</v>
      </c>
      <c r="E41" s="62">
        <f>C41+D41</f>
        <v>211</v>
      </c>
    </row>
    <row r="43" spans="1:5" ht="12.75">
      <c r="A43" s="258" t="s">
        <v>163</v>
      </c>
      <c r="B43" s="258"/>
      <c r="C43" s="258"/>
      <c r="D43" s="258"/>
      <c r="E43" s="258"/>
    </row>
    <row r="44" spans="1:5" ht="12.75">
      <c r="A44" s="259" t="s">
        <v>164</v>
      </c>
      <c r="B44" s="260"/>
      <c r="C44" s="66" t="s">
        <v>115</v>
      </c>
      <c r="D44" s="66" t="s">
        <v>116</v>
      </c>
      <c r="E44" s="66" t="s">
        <v>20</v>
      </c>
    </row>
    <row r="45" spans="1:5" ht="12.75">
      <c r="A45" s="197" t="s">
        <v>194</v>
      </c>
      <c r="B45" s="198"/>
      <c r="C45" s="108">
        <f>SUM(C46:C49)</f>
        <v>81</v>
      </c>
      <c r="D45" s="108"/>
      <c r="E45" s="62">
        <f>SUM(C45:D45)</f>
        <v>81</v>
      </c>
    </row>
    <row r="46" spans="1:5" ht="12.75">
      <c r="A46" s="197" t="s">
        <v>165</v>
      </c>
      <c r="B46" s="198"/>
      <c r="C46" s="108">
        <v>29</v>
      </c>
      <c r="D46" s="108"/>
      <c r="E46" s="62">
        <f aca="true" t="shared" si="1" ref="E46:E53">SUM(C46:D46)</f>
        <v>29</v>
      </c>
    </row>
    <row r="47" spans="1:5" ht="12.75">
      <c r="A47" s="92" t="s">
        <v>166</v>
      </c>
      <c r="B47" s="93"/>
      <c r="C47" s="108">
        <v>2</v>
      </c>
      <c r="D47" s="108"/>
      <c r="E47" s="62">
        <f t="shared" si="1"/>
        <v>2</v>
      </c>
    </row>
    <row r="48" spans="1:5" ht="12.75">
      <c r="A48" s="197" t="s">
        <v>167</v>
      </c>
      <c r="B48" s="198"/>
      <c r="C48" s="108">
        <v>41</v>
      </c>
      <c r="D48" s="108"/>
      <c r="E48" s="62">
        <f t="shared" si="1"/>
        <v>41</v>
      </c>
    </row>
    <row r="49" spans="1:5" ht="12.75">
      <c r="A49" s="197" t="s">
        <v>168</v>
      </c>
      <c r="B49" s="198"/>
      <c r="C49" s="108">
        <v>9</v>
      </c>
      <c r="D49" s="108"/>
      <c r="E49" s="62">
        <f t="shared" si="1"/>
        <v>9</v>
      </c>
    </row>
    <row r="50" spans="1:5" ht="12.75">
      <c r="A50" s="197" t="s">
        <v>33</v>
      </c>
      <c r="B50" s="198"/>
      <c r="C50" s="108">
        <v>172</v>
      </c>
      <c r="D50" s="108"/>
      <c r="E50" s="62">
        <f t="shared" si="1"/>
        <v>172</v>
      </c>
    </row>
    <row r="51" spans="1:5" ht="12.75">
      <c r="A51" s="197" t="s">
        <v>34</v>
      </c>
      <c r="B51" s="198"/>
      <c r="C51" s="108">
        <v>699</v>
      </c>
      <c r="D51" s="108">
        <v>109</v>
      </c>
      <c r="E51" s="62">
        <f t="shared" si="1"/>
        <v>808</v>
      </c>
    </row>
    <row r="52" spans="1:5" ht="12.75">
      <c r="A52" s="197" t="s">
        <v>169</v>
      </c>
      <c r="B52" s="198"/>
      <c r="C52" s="108">
        <v>9</v>
      </c>
      <c r="D52" s="108">
        <v>5</v>
      </c>
      <c r="E52" s="62">
        <f t="shared" si="1"/>
        <v>14</v>
      </c>
    </row>
    <row r="53" spans="1:5" ht="12.75">
      <c r="A53" s="197" t="s">
        <v>170</v>
      </c>
      <c r="B53" s="198"/>
      <c r="C53" s="108">
        <v>89</v>
      </c>
      <c r="D53" s="108"/>
      <c r="E53" s="62">
        <f t="shared" si="1"/>
        <v>89</v>
      </c>
    </row>
    <row r="54" spans="1:5" ht="12.75">
      <c r="A54" s="261" t="s">
        <v>193</v>
      </c>
      <c r="B54" s="261"/>
      <c r="C54" s="108"/>
      <c r="D54" s="108">
        <v>30</v>
      </c>
      <c r="E54" s="62">
        <f>SUM(C54:D54)</f>
        <v>30</v>
      </c>
    </row>
    <row r="55" spans="1:5" ht="12.75">
      <c r="A55" s="261" t="s">
        <v>171</v>
      </c>
      <c r="B55" s="261"/>
      <c r="C55" s="108"/>
      <c r="D55" s="108">
        <v>26</v>
      </c>
      <c r="E55" s="62">
        <v>26</v>
      </c>
    </row>
    <row r="56" spans="1:5" ht="12.75">
      <c r="A56" s="261" t="s">
        <v>184</v>
      </c>
      <c r="B56" s="261"/>
      <c r="C56" s="62"/>
      <c r="D56" s="62">
        <v>38</v>
      </c>
      <c r="E56" s="62">
        <f>SUM(C56:D56)</f>
        <v>38</v>
      </c>
    </row>
    <row r="57" spans="3:5" ht="12.75">
      <c r="C57" s="153"/>
      <c r="D57" s="153"/>
      <c r="E57" s="153"/>
    </row>
    <row r="58" ht="12.75">
      <c r="A58" t="s">
        <v>195</v>
      </c>
    </row>
  </sheetData>
  <sheetProtection/>
  <mergeCells count="47">
    <mergeCell ref="A56:B56"/>
    <mergeCell ref="A54:B54"/>
    <mergeCell ref="A55:B55"/>
    <mergeCell ref="A50:B50"/>
    <mergeCell ref="A51:B51"/>
    <mergeCell ref="A52:B52"/>
    <mergeCell ref="A53:B53"/>
    <mergeCell ref="A46:B46"/>
    <mergeCell ref="A48:B48"/>
    <mergeCell ref="A49:B49"/>
    <mergeCell ref="A40:B40"/>
    <mergeCell ref="A43:E43"/>
    <mergeCell ref="A44:B44"/>
    <mergeCell ref="A45:B45"/>
    <mergeCell ref="A41:B41"/>
    <mergeCell ref="A33:B33"/>
    <mergeCell ref="A34:B34"/>
    <mergeCell ref="A35:B35"/>
    <mergeCell ref="A29:B29"/>
    <mergeCell ref="A30:B30"/>
    <mergeCell ref="A31:B31"/>
    <mergeCell ref="A32:B32"/>
    <mergeCell ref="A25:B25"/>
    <mergeCell ref="A26:B26"/>
    <mergeCell ref="A27:B27"/>
    <mergeCell ref="A28:B28"/>
    <mergeCell ref="A18:B18"/>
    <mergeCell ref="A21:E21"/>
    <mergeCell ref="A23:B23"/>
    <mergeCell ref="A24:B24"/>
    <mergeCell ref="A19:B19"/>
    <mergeCell ref="A14:B14"/>
    <mergeCell ref="A15:B15"/>
    <mergeCell ref="A16:B16"/>
    <mergeCell ref="A17:B17"/>
    <mergeCell ref="A10:B10"/>
    <mergeCell ref="A11:B11"/>
    <mergeCell ref="A12:B12"/>
    <mergeCell ref="A13:B13"/>
    <mergeCell ref="A6:B6"/>
    <mergeCell ref="A7:B7"/>
    <mergeCell ref="A8:B8"/>
    <mergeCell ref="A9:B9"/>
    <mergeCell ref="A1:E1"/>
    <mergeCell ref="A2:E2"/>
    <mergeCell ref="A3:E3"/>
    <mergeCell ref="A5:B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9.140625" style="0" customWidth="1"/>
    <col min="2" max="2" width="9.00390625" style="0" customWidth="1"/>
    <col min="3" max="3" width="8.8515625" style="0" bestFit="1" customWidth="1"/>
    <col min="4" max="4" width="9.7109375" style="0" customWidth="1"/>
    <col min="5" max="5" width="13.421875" style="0" bestFit="1" customWidth="1"/>
    <col min="6" max="6" width="6.7109375" style="0" bestFit="1" customWidth="1"/>
  </cols>
  <sheetData>
    <row r="1" spans="1:6" ht="15.75">
      <c r="A1" s="172" t="s">
        <v>210</v>
      </c>
      <c r="B1" s="172"/>
      <c r="C1" s="172"/>
      <c r="D1" s="172"/>
      <c r="E1" s="172"/>
      <c r="F1" s="172"/>
    </row>
    <row r="2" spans="1:6" ht="15.75">
      <c r="A2" s="172" t="s">
        <v>43</v>
      </c>
      <c r="B2" s="172"/>
      <c r="C2" s="172"/>
      <c r="D2" s="172"/>
      <c r="E2" s="172"/>
      <c r="F2" s="172"/>
    </row>
    <row r="3" spans="1:6" ht="24.75" customHeight="1">
      <c r="A3" s="187" t="s">
        <v>44</v>
      </c>
      <c r="B3" s="187"/>
      <c r="C3" s="187"/>
      <c r="D3" s="187"/>
      <c r="E3" s="187"/>
      <c r="F3" s="187"/>
    </row>
    <row r="4" spans="1:6" ht="22.5" customHeight="1">
      <c r="A4" s="49"/>
      <c r="B4" s="50" t="s">
        <v>45</v>
      </c>
      <c r="C4" s="51" t="s">
        <v>46</v>
      </c>
      <c r="D4" s="188" t="s">
        <v>47</v>
      </c>
      <c r="E4" s="189"/>
      <c r="F4" s="51" t="s">
        <v>30</v>
      </c>
    </row>
    <row r="5" spans="1:6" ht="12.75">
      <c r="A5" s="185" t="s">
        <v>48</v>
      </c>
      <c r="B5" s="52"/>
      <c r="C5" s="53"/>
      <c r="D5" s="54" t="s">
        <v>49</v>
      </c>
      <c r="E5" s="54" t="s">
        <v>50</v>
      </c>
      <c r="F5" s="53"/>
    </row>
    <row r="6" spans="1:6" ht="12.75">
      <c r="A6" s="186"/>
      <c r="B6" s="55"/>
      <c r="C6" s="56"/>
      <c r="D6" s="57" t="s">
        <v>51</v>
      </c>
      <c r="E6" s="56" t="s">
        <v>52</v>
      </c>
      <c r="F6" s="56"/>
    </row>
    <row r="7" spans="1:6" ht="12.75">
      <c r="A7" s="18" t="s">
        <v>53</v>
      </c>
      <c r="B7" s="15"/>
      <c r="C7" s="62">
        <v>169</v>
      </c>
      <c r="D7" s="62">
        <v>1</v>
      </c>
      <c r="E7" s="62">
        <v>48</v>
      </c>
      <c r="F7" s="129">
        <v>218</v>
      </c>
    </row>
    <row r="8" spans="1:7" ht="12.75">
      <c r="A8" s="18" t="s">
        <v>54</v>
      </c>
      <c r="B8" s="15"/>
      <c r="C8" s="62">
        <v>172</v>
      </c>
      <c r="D8" s="62">
        <v>2</v>
      </c>
      <c r="E8" s="62">
        <v>47</v>
      </c>
      <c r="F8" s="129">
        <v>220</v>
      </c>
      <c r="G8" s="106"/>
    </row>
    <row r="9" spans="1:6" ht="12.75">
      <c r="A9" s="18" t="s">
        <v>55</v>
      </c>
      <c r="B9" s="15"/>
      <c r="C9" s="62">
        <v>50</v>
      </c>
      <c r="D9" s="62">
        <v>1</v>
      </c>
      <c r="E9" s="62">
        <v>22</v>
      </c>
      <c r="F9" s="129">
        <v>73</v>
      </c>
    </row>
    <row r="10" spans="1:6" ht="12.75">
      <c r="A10" s="18" t="s">
        <v>56</v>
      </c>
      <c r="B10" s="15"/>
      <c r="C10" s="62">
        <v>57</v>
      </c>
      <c r="D10" s="62">
        <v>2</v>
      </c>
      <c r="E10" s="62">
        <v>36</v>
      </c>
      <c r="F10" s="129">
        <v>95</v>
      </c>
    </row>
    <row r="11" spans="1:6" ht="12.75">
      <c r="A11" s="18" t="s">
        <v>57</v>
      </c>
      <c r="B11" s="15"/>
      <c r="C11" s="62">
        <v>31</v>
      </c>
      <c r="D11" s="62"/>
      <c r="E11" s="62">
        <v>21</v>
      </c>
      <c r="F11" s="129">
        <v>52</v>
      </c>
    </row>
    <row r="12" spans="1:6" ht="12.75">
      <c r="A12" s="18" t="s">
        <v>58</v>
      </c>
      <c r="B12" s="15"/>
      <c r="C12" s="62">
        <v>3</v>
      </c>
      <c r="D12" s="62"/>
      <c r="E12" s="62"/>
      <c r="F12" s="129">
        <f aca="true" t="shared" si="0" ref="F12:F20">SUM(C12:E12)</f>
        <v>3</v>
      </c>
    </row>
    <row r="13" spans="1:6" ht="12.75">
      <c r="A13" s="18" t="s">
        <v>59</v>
      </c>
      <c r="B13" s="15"/>
      <c r="C13" s="62">
        <v>1</v>
      </c>
      <c r="D13" s="62"/>
      <c r="E13" s="62"/>
      <c r="F13" s="129">
        <f t="shared" si="0"/>
        <v>1</v>
      </c>
    </row>
    <row r="14" spans="1:6" ht="12.75">
      <c r="A14" s="197" t="s">
        <v>173</v>
      </c>
      <c r="B14" s="198"/>
      <c r="C14" s="62">
        <v>20</v>
      </c>
      <c r="D14" s="62">
        <v>3</v>
      </c>
      <c r="E14" s="62">
        <v>6</v>
      </c>
      <c r="F14" s="129">
        <f t="shared" si="0"/>
        <v>29</v>
      </c>
    </row>
    <row r="15" spans="1:6" ht="12.75">
      <c r="A15" s="197" t="s">
        <v>174</v>
      </c>
      <c r="B15" s="198"/>
      <c r="C15" s="62">
        <v>18</v>
      </c>
      <c r="D15" s="62">
        <v>3</v>
      </c>
      <c r="E15" s="62">
        <v>5</v>
      </c>
      <c r="F15" s="129">
        <f t="shared" si="0"/>
        <v>26</v>
      </c>
    </row>
    <row r="16" spans="1:6" ht="12.75">
      <c r="A16" s="194" t="s">
        <v>175</v>
      </c>
      <c r="B16" s="195"/>
      <c r="C16" s="118">
        <v>14</v>
      </c>
      <c r="D16" s="118"/>
      <c r="E16" s="118">
        <v>6</v>
      </c>
      <c r="F16" s="129">
        <f t="shared" si="0"/>
        <v>20</v>
      </c>
    </row>
    <row r="17" spans="1:6" ht="12.75">
      <c r="A17" s="196" t="s">
        <v>176</v>
      </c>
      <c r="B17" s="196"/>
      <c r="C17" s="121"/>
      <c r="D17" s="40"/>
      <c r="E17" s="119">
        <v>5</v>
      </c>
      <c r="F17" s="129">
        <f t="shared" si="0"/>
        <v>5</v>
      </c>
    </row>
    <row r="18" spans="1:6" ht="12.75">
      <c r="A18" s="193" t="s">
        <v>177</v>
      </c>
      <c r="B18" s="193"/>
      <c r="C18" s="131">
        <v>1</v>
      </c>
      <c r="D18" s="131"/>
      <c r="E18" s="134">
        <v>1</v>
      </c>
      <c r="F18" s="129">
        <f t="shared" si="0"/>
        <v>2</v>
      </c>
    </row>
    <row r="19" spans="1:6" ht="12.75">
      <c r="A19" s="190" t="s">
        <v>178</v>
      </c>
      <c r="B19" s="190"/>
      <c r="C19" s="122"/>
      <c r="D19" s="132"/>
      <c r="E19" s="135">
        <v>4</v>
      </c>
      <c r="F19" s="129">
        <f t="shared" si="0"/>
        <v>4</v>
      </c>
    </row>
    <row r="20" spans="1:6" ht="12.75">
      <c r="A20" s="191" t="s">
        <v>191</v>
      </c>
      <c r="B20" s="192"/>
      <c r="C20" s="119">
        <v>14</v>
      </c>
      <c r="D20" s="40"/>
      <c r="E20" s="119">
        <v>7</v>
      </c>
      <c r="F20" s="129">
        <f t="shared" si="0"/>
        <v>21</v>
      </c>
    </row>
    <row r="21" spans="1:6" ht="12.75">
      <c r="A21" s="116"/>
      <c r="B21" s="96"/>
      <c r="C21" s="8"/>
      <c r="D21" s="8"/>
      <c r="E21" s="8"/>
      <c r="F21" s="8"/>
    </row>
    <row r="22" spans="1:6" ht="12.75">
      <c r="A22" s="116"/>
      <c r="B22" s="96"/>
      <c r="C22" s="8"/>
      <c r="D22" s="8"/>
      <c r="E22" s="8"/>
      <c r="F22" s="8"/>
    </row>
    <row r="23" ht="12.75">
      <c r="A23" t="s">
        <v>60</v>
      </c>
    </row>
    <row r="24" ht="12.75">
      <c r="A24" t="s">
        <v>61</v>
      </c>
    </row>
  </sheetData>
  <sheetProtection/>
  <mergeCells count="12">
    <mergeCell ref="A20:B20"/>
    <mergeCell ref="A18:B18"/>
    <mergeCell ref="A16:B16"/>
    <mergeCell ref="A17:B17"/>
    <mergeCell ref="A14:B14"/>
    <mergeCell ref="A15:B15"/>
    <mergeCell ref="A5:A6"/>
    <mergeCell ref="A1:F1"/>
    <mergeCell ref="A2:F2"/>
    <mergeCell ref="A3:F3"/>
    <mergeCell ref="D4:E4"/>
    <mergeCell ref="A19:B19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60.57421875" style="0" customWidth="1"/>
  </cols>
  <sheetData>
    <row r="1" spans="1:7" ht="15.75">
      <c r="A1" s="172" t="s">
        <v>210</v>
      </c>
      <c r="B1" s="172"/>
      <c r="C1" s="172"/>
      <c r="D1" s="172"/>
      <c r="E1" s="172"/>
      <c r="F1" s="172"/>
      <c r="G1" s="199"/>
    </row>
    <row r="2" spans="1:7" ht="15.75">
      <c r="A2" s="200" t="s">
        <v>43</v>
      </c>
      <c r="B2" s="200"/>
      <c r="C2" s="200"/>
      <c r="D2" s="200"/>
      <c r="E2" s="200"/>
      <c r="F2" s="200"/>
      <c r="G2" s="201"/>
    </row>
    <row r="3" spans="1:7" ht="12.75">
      <c r="A3" s="202" t="s">
        <v>215</v>
      </c>
      <c r="B3" s="203"/>
      <c r="C3" s="203"/>
      <c r="D3" s="203"/>
      <c r="E3" s="203"/>
      <c r="F3" s="203"/>
      <c r="G3" s="204"/>
    </row>
    <row r="4" spans="1:7" ht="12.75">
      <c r="A4" s="139"/>
      <c r="B4" s="205" t="s">
        <v>62</v>
      </c>
      <c r="C4" s="206"/>
      <c r="D4" s="207"/>
      <c r="E4" s="205" t="s">
        <v>216</v>
      </c>
      <c r="F4" s="206"/>
      <c r="G4" s="207"/>
    </row>
    <row r="5" spans="1:7" ht="12.75">
      <c r="A5" s="53"/>
      <c r="B5" s="54" t="s">
        <v>217</v>
      </c>
      <c r="C5" s="54" t="s">
        <v>217</v>
      </c>
      <c r="D5" s="54" t="s">
        <v>20</v>
      </c>
      <c r="E5" s="54" t="s">
        <v>217</v>
      </c>
      <c r="F5" s="54" t="s">
        <v>217</v>
      </c>
      <c r="G5" s="54" t="s">
        <v>20</v>
      </c>
    </row>
    <row r="6" spans="1:7" ht="12.75">
      <c r="A6" s="56"/>
      <c r="B6" s="57" t="s">
        <v>218</v>
      </c>
      <c r="C6" s="57" t="s">
        <v>219</v>
      </c>
      <c r="D6" s="56"/>
      <c r="E6" s="57" t="s">
        <v>218</v>
      </c>
      <c r="F6" s="57" t="s">
        <v>219</v>
      </c>
      <c r="G6" s="56"/>
    </row>
    <row r="7" spans="1:7" ht="12.75">
      <c r="A7" s="41" t="s">
        <v>53</v>
      </c>
      <c r="B7" s="62">
        <v>673</v>
      </c>
      <c r="C7" s="62">
        <v>300</v>
      </c>
      <c r="D7" s="62">
        <f>SUM(B7:C7)</f>
        <v>973</v>
      </c>
      <c r="E7" s="62">
        <v>12119</v>
      </c>
      <c r="F7" s="62">
        <v>6970</v>
      </c>
      <c r="G7" s="62">
        <f>SUM(E7:F7)</f>
        <v>19089</v>
      </c>
    </row>
    <row r="8" spans="1:7" ht="12.75">
      <c r="A8" s="41" t="s">
        <v>54</v>
      </c>
      <c r="B8" s="62">
        <v>1501</v>
      </c>
      <c r="C8" s="62">
        <v>610</v>
      </c>
      <c r="D8" s="62">
        <f aca="true" t="shared" si="0" ref="D8:D13">SUM(B8:C8)</f>
        <v>2111</v>
      </c>
      <c r="E8" s="62">
        <v>27816</v>
      </c>
      <c r="F8" s="62">
        <v>15100</v>
      </c>
      <c r="G8" s="62">
        <f>SUM(E8:F8)</f>
        <v>42916</v>
      </c>
    </row>
    <row r="9" spans="1:7" ht="12.75">
      <c r="A9" s="140" t="s">
        <v>220</v>
      </c>
      <c r="B9" s="62">
        <v>45</v>
      </c>
      <c r="C9" s="62">
        <v>1</v>
      </c>
      <c r="D9" s="62">
        <f t="shared" si="0"/>
        <v>46</v>
      </c>
      <c r="E9" s="61"/>
      <c r="F9" s="61"/>
      <c r="G9" s="61"/>
    </row>
    <row r="10" spans="1:7" ht="12.75">
      <c r="A10" s="41" t="s">
        <v>221</v>
      </c>
      <c r="B10" s="62">
        <v>82</v>
      </c>
      <c r="C10" s="62">
        <v>49</v>
      </c>
      <c r="D10" s="62">
        <f t="shared" si="0"/>
        <v>131</v>
      </c>
      <c r="E10" s="62">
        <v>397</v>
      </c>
      <c r="F10" s="62">
        <v>277</v>
      </c>
      <c r="G10" s="62">
        <f aca="true" t="shared" si="1" ref="G10:G15">SUM(E10:F10)</f>
        <v>674</v>
      </c>
    </row>
    <row r="11" spans="1:7" ht="12.75">
      <c r="A11" s="141" t="s">
        <v>56</v>
      </c>
      <c r="B11" s="62">
        <v>721</v>
      </c>
      <c r="C11" s="62">
        <v>396</v>
      </c>
      <c r="D11" s="62">
        <f t="shared" si="0"/>
        <v>1117</v>
      </c>
      <c r="E11" s="62">
        <v>16503</v>
      </c>
      <c r="F11" s="62">
        <v>11103</v>
      </c>
      <c r="G11" s="62">
        <f t="shared" si="1"/>
        <v>27606</v>
      </c>
    </row>
    <row r="12" spans="1:7" ht="12.75">
      <c r="A12" s="41" t="s">
        <v>57</v>
      </c>
      <c r="B12" s="62">
        <v>205</v>
      </c>
      <c r="C12" s="62">
        <v>115</v>
      </c>
      <c r="D12" s="62">
        <f t="shared" si="0"/>
        <v>320</v>
      </c>
      <c r="E12" s="62">
        <v>5307</v>
      </c>
      <c r="F12" s="62">
        <v>3454</v>
      </c>
      <c r="G12" s="62">
        <f t="shared" si="1"/>
        <v>8761</v>
      </c>
    </row>
    <row r="13" spans="1:7" ht="12.75">
      <c r="A13" s="41" t="s">
        <v>58</v>
      </c>
      <c r="B13" s="62">
        <v>10</v>
      </c>
      <c r="C13" s="62">
        <v>0</v>
      </c>
      <c r="D13" s="62">
        <f t="shared" si="0"/>
        <v>10</v>
      </c>
      <c r="E13" s="62">
        <v>309</v>
      </c>
      <c r="F13" s="62">
        <v>0</v>
      </c>
      <c r="G13" s="62">
        <f t="shared" si="1"/>
        <v>309</v>
      </c>
    </row>
    <row r="14" spans="1:7" ht="12.75">
      <c r="A14" s="41" t="s">
        <v>222</v>
      </c>
      <c r="B14" s="61"/>
      <c r="C14" s="61"/>
      <c r="D14" s="61"/>
      <c r="E14" s="62">
        <v>238</v>
      </c>
      <c r="F14" s="62">
        <v>0</v>
      </c>
      <c r="G14" s="62">
        <f t="shared" si="1"/>
        <v>238</v>
      </c>
    </row>
    <row r="15" spans="1:7" ht="12.75">
      <c r="A15" s="142" t="s">
        <v>223</v>
      </c>
      <c r="B15" s="118">
        <v>150</v>
      </c>
      <c r="C15" s="118">
        <v>45</v>
      </c>
      <c r="D15" s="62">
        <v>195</v>
      </c>
      <c r="E15" s="152">
        <v>2991</v>
      </c>
      <c r="F15" s="152">
        <v>980</v>
      </c>
      <c r="G15" s="62">
        <f t="shared" si="1"/>
        <v>3971</v>
      </c>
    </row>
    <row r="16" spans="1:7" ht="12.75">
      <c r="A16" s="143" t="s">
        <v>224</v>
      </c>
      <c r="B16" s="144"/>
      <c r="C16" s="144"/>
      <c r="D16" s="61"/>
      <c r="E16" s="62">
        <v>286</v>
      </c>
      <c r="F16" s="62">
        <v>93</v>
      </c>
      <c r="G16" s="62">
        <f>SUM(E16:F16)</f>
        <v>379</v>
      </c>
    </row>
    <row r="17" spans="1:7" ht="12.75">
      <c r="A17" s="142" t="s">
        <v>225</v>
      </c>
      <c r="B17" s="62">
        <v>4</v>
      </c>
      <c r="C17" s="62">
        <v>0</v>
      </c>
      <c r="D17" s="62">
        <v>4</v>
      </c>
      <c r="E17" s="62">
        <v>89</v>
      </c>
      <c r="F17" s="62">
        <v>0</v>
      </c>
      <c r="G17" s="62">
        <v>89</v>
      </c>
    </row>
    <row r="18" spans="1:7" ht="12.75">
      <c r="A18" s="142" t="s">
        <v>226</v>
      </c>
      <c r="B18" s="61"/>
      <c r="C18" s="61"/>
      <c r="D18" s="61"/>
      <c r="E18" s="62">
        <v>266</v>
      </c>
      <c r="F18" s="62">
        <v>0</v>
      </c>
      <c r="G18" s="62">
        <v>266</v>
      </c>
    </row>
    <row r="19" spans="1:7" ht="12.75">
      <c r="A19" s="142" t="s">
        <v>227</v>
      </c>
      <c r="B19" s="118">
        <v>151</v>
      </c>
      <c r="C19" s="118">
        <v>53</v>
      </c>
      <c r="D19" s="62">
        <v>204</v>
      </c>
      <c r="E19" s="118">
        <v>2855</v>
      </c>
      <c r="F19" s="62">
        <v>1136</v>
      </c>
      <c r="G19" s="62">
        <f>SUM(E19:F19)</f>
        <v>3991</v>
      </c>
    </row>
    <row r="20" spans="1:7" ht="12.75">
      <c r="A20" s="143" t="s">
        <v>224</v>
      </c>
      <c r="B20" s="144"/>
      <c r="C20" s="144"/>
      <c r="D20" s="61"/>
      <c r="E20" s="119">
        <v>12</v>
      </c>
      <c r="F20" s="119">
        <v>11</v>
      </c>
      <c r="G20" s="62">
        <v>23</v>
      </c>
    </row>
    <row r="21" spans="1:7" ht="12.75">
      <c r="A21" s="142" t="s">
        <v>228</v>
      </c>
      <c r="B21" s="62">
        <v>4</v>
      </c>
      <c r="C21" s="62">
        <v>0</v>
      </c>
      <c r="D21" s="62">
        <v>4</v>
      </c>
      <c r="E21" s="62">
        <v>78</v>
      </c>
      <c r="F21" s="62">
        <v>0</v>
      </c>
      <c r="G21" s="62">
        <v>78</v>
      </c>
    </row>
    <row r="22" spans="1:7" ht="12.75">
      <c r="A22" s="142" t="s">
        <v>229</v>
      </c>
      <c r="B22" s="61"/>
      <c r="C22" s="61"/>
      <c r="D22" s="61"/>
      <c r="E22" s="62">
        <v>831</v>
      </c>
      <c r="F22" s="62">
        <v>82</v>
      </c>
      <c r="G22" s="62">
        <f>SUM(E22:F22)</f>
        <v>913</v>
      </c>
    </row>
    <row r="23" spans="1:7" ht="12.75">
      <c r="A23" s="145" t="s">
        <v>175</v>
      </c>
      <c r="B23" s="62">
        <v>58</v>
      </c>
      <c r="C23" s="152">
        <v>16</v>
      </c>
      <c r="D23" s="62">
        <v>74</v>
      </c>
      <c r="E23" s="152">
        <v>717</v>
      </c>
      <c r="F23" s="152">
        <v>216</v>
      </c>
      <c r="G23" s="62">
        <v>933</v>
      </c>
    </row>
    <row r="24" spans="1:7" ht="12.75">
      <c r="A24" s="146" t="s">
        <v>176</v>
      </c>
      <c r="B24" s="62">
        <v>0</v>
      </c>
      <c r="C24" s="152">
        <v>16</v>
      </c>
      <c r="D24" s="62">
        <v>16</v>
      </c>
      <c r="E24" s="152">
        <v>0</v>
      </c>
      <c r="F24" s="152">
        <v>211</v>
      </c>
      <c r="G24" s="62">
        <v>211</v>
      </c>
    </row>
    <row r="25" spans="1:7" ht="12.75">
      <c r="A25" s="145" t="s">
        <v>230</v>
      </c>
      <c r="B25" s="62">
        <v>1</v>
      </c>
      <c r="C25" s="62">
        <v>0</v>
      </c>
      <c r="D25" s="62">
        <v>1</v>
      </c>
      <c r="E25" s="152">
        <v>2</v>
      </c>
      <c r="F25" s="152">
        <v>1</v>
      </c>
      <c r="G25" s="62">
        <v>3</v>
      </c>
    </row>
    <row r="26" spans="1:7" ht="12.75">
      <c r="A26" s="146" t="s">
        <v>178</v>
      </c>
      <c r="B26" s="62">
        <v>0</v>
      </c>
      <c r="C26" s="62">
        <v>4</v>
      </c>
      <c r="D26" s="62">
        <v>4</v>
      </c>
      <c r="E26" s="62">
        <v>0</v>
      </c>
      <c r="F26" s="62">
        <v>47</v>
      </c>
      <c r="G26" s="62">
        <v>47</v>
      </c>
    </row>
    <row r="27" spans="1:7" ht="12.75">
      <c r="A27" s="143" t="s">
        <v>191</v>
      </c>
      <c r="B27" s="119">
        <v>21</v>
      </c>
      <c r="C27" s="119">
        <v>15</v>
      </c>
      <c r="D27" s="62">
        <v>36</v>
      </c>
      <c r="E27" s="119">
        <v>146</v>
      </c>
      <c r="F27" s="119">
        <v>94</v>
      </c>
      <c r="G27" s="62">
        <v>240</v>
      </c>
    </row>
    <row r="28" spans="1:7" ht="12.75">
      <c r="A28" s="63" t="s">
        <v>30</v>
      </c>
      <c r="B28" s="64">
        <f>SUM(B7:B27)</f>
        <v>3626</v>
      </c>
      <c r="C28" s="64">
        <f>SUM(C7:C27)</f>
        <v>1620</v>
      </c>
      <c r="D28" s="64">
        <f>SUM(D7:D27)</f>
        <v>5246</v>
      </c>
      <c r="E28" s="64">
        <v>70664</v>
      </c>
      <c r="F28" s="64">
        <v>39671</v>
      </c>
      <c r="G28" s="64">
        <f>SUM(E28:F28)</f>
        <v>110335</v>
      </c>
    </row>
    <row r="29" spans="1:7" ht="12.75">
      <c r="A29" s="147"/>
      <c r="B29" s="148"/>
      <c r="C29" s="147"/>
      <c r="D29" s="147"/>
      <c r="E29" s="147"/>
      <c r="F29" s="147"/>
      <c r="G29" s="147"/>
    </row>
    <row r="30" ht="12.75">
      <c r="F30" s="106"/>
    </row>
    <row r="31" spans="1:2" ht="12.75">
      <c r="A31" t="s">
        <v>231</v>
      </c>
      <c r="B31" s="59"/>
    </row>
    <row r="32" spans="1:2" ht="12.75">
      <c r="A32" t="s">
        <v>232</v>
      </c>
      <c r="B32" s="59"/>
    </row>
    <row r="33" ht="12.75">
      <c r="A33" t="s">
        <v>233</v>
      </c>
    </row>
  </sheetData>
  <sheetProtection/>
  <mergeCells count="5">
    <mergeCell ref="A1:G1"/>
    <mergeCell ref="A2:G2"/>
    <mergeCell ref="A3:G3"/>
    <mergeCell ref="B4:D4"/>
    <mergeCell ref="E4:G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31.28125" style="0" customWidth="1"/>
    <col min="2" max="4" width="7.7109375" style="0" bestFit="1" customWidth="1"/>
    <col min="5" max="11" width="8.140625" style="0" bestFit="1" customWidth="1"/>
    <col min="12" max="12" width="7.7109375" style="105" bestFit="1" customWidth="1"/>
  </cols>
  <sheetData>
    <row r="1" spans="1:12" ht="15.75">
      <c r="A1" s="172" t="s">
        <v>210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03"/>
    </row>
    <row r="2" spans="1:12" ht="15.75">
      <c r="A2" s="200" t="s">
        <v>43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1"/>
    </row>
    <row r="3" spans="1:12" ht="12.75">
      <c r="A3" s="99" t="s">
        <v>63</v>
      </c>
      <c r="B3" s="100"/>
      <c r="C3" s="100"/>
      <c r="D3" s="100"/>
      <c r="E3" s="100"/>
      <c r="F3" s="100"/>
      <c r="G3" s="100"/>
      <c r="H3" s="100"/>
      <c r="I3" s="100"/>
      <c r="J3" s="100"/>
      <c r="K3" s="98"/>
      <c r="L3" s="101"/>
    </row>
    <row r="4" spans="1:13" ht="12.75">
      <c r="A4" s="65" t="s">
        <v>64</v>
      </c>
      <c r="B4" s="66" t="s">
        <v>65</v>
      </c>
      <c r="C4" s="66" t="s">
        <v>66</v>
      </c>
      <c r="D4" s="66" t="s">
        <v>67</v>
      </c>
      <c r="E4" s="66" t="s">
        <v>68</v>
      </c>
      <c r="F4" s="67" t="s">
        <v>69</v>
      </c>
      <c r="G4" s="67" t="s">
        <v>70</v>
      </c>
      <c r="H4" s="104" t="s">
        <v>180</v>
      </c>
      <c r="I4" s="104" t="s">
        <v>187</v>
      </c>
      <c r="J4" s="104" t="s">
        <v>190</v>
      </c>
      <c r="K4" s="104" t="s">
        <v>202</v>
      </c>
      <c r="L4" s="104" t="s">
        <v>211</v>
      </c>
      <c r="M4" s="102"/>
    </row>
    <row r="5" spans="1:13" ht="12.75">
      <c r="A5" s="41" t="s">
        <v>71</v>
      </c>
      <c r="B5" s="41">
        <v>19582</v>
      </c>
      <c r="C5" s="41">
        <v>19644</v>
      </c>
      <c r="D5" s="41">
        <v>19779</v>
      </c>
      <c r="E5" s="41">
        <v>20370</v>
      </c>
      <c r="F5" s="60">
        <v>20361</v>
      </c>
      <c r="G5" s="68">
        <v>20395</v>
      </c>
      <c r="H5" s="68">
        <v>20041</v>
      </c>
      <c r="I5" s="60">
        <v>19968</v>
      </c>
      <c r="J5" s="68">
        <v>19578</v>
      </c>
      <c r="K5" s="62">
        <v>19378</v>
      </c>
      <c r="L5" s="62">
        <v>19089</v>
      </c>
      <c r="M5" s="102"/>
    </row>
    <row r="6" spans="1:12" ht="12.75">
      <c r="A6" s="41" t="s">
        <v>54</v>
      </c>
      <c r="B6" s="41">
        <v>37179</v>
      </c>
      <c r="C6" s="41">
        <v>38055</v>
      </c>
      <c r="D6" s="41">
        <v>38826</v>
      </c>
      <c r="E6" s="41">
        <v>39221</v>
      </c>
      <c r="F6" s="60">
        <v>39592</v>
      </c>
      <c r="G6" s="68">
        <v>39762</v>
      </c>
      <c r="H6" s="68">
        <v>40468</v>
      </c>
      <c r="I6" s="60">
        <v>40908</v>
      </c>
      <c r="J6" s="68">
        <v>41369</v>
      </c>
      <c r="K6" s="62">
        <v>42235</v>
      </c>
      <c r="L6" s="62">
        <v>42916</v>
      </c>
    </row>
    <row r="7" spans="1:12" ht="12.75">
      <c r="A7" s="41" t="s">
        <v>56</v>
      </c>
      <c r="B7" s="41">
        <v>23103</v>
      </c>
      <c r="C7" s="41">
        <v>23603</v>
      </c>
      <c r="D7" s="41">
        <v>24001</v>
      </c>
      <c r="E7" s="41">
        <v>24528</v>
      </c>
      <c r="F7" s="41">
        <v>24780</v>
      </c>
      <c r="G7" s="68">
        <v>25227</v>
      </c>
      <c r="H7" s="68">
        <v>25538</v>
      </c>
      <c r="I7" s="60">
        <v>26108</v>
      </c>
      <c r="J7" s="68">
        <v>26561</v>
      </c>
      <c r="K7" s="62">
        <v>26898</v>
      </c>
      <c r="L7" s="62">
        <v>27606</v>
      </c>
    </row>
    <row r="8" spans="1:12" ht="12.75">
      <c r="A8" s="41" t="s">
        <v>72</v>
      </c>
      <c r="B8" s="41">
        <v>7318</v>
      </c>
      <c r="C8" s="41">
        <v>7562</v>
      </c>
      <c r="D8" s="41">
        <v>7949</v>
      </c>
      <c r="E8" s="41">
        <v>8148</v>
      </c>
      <c r="F8" s="41">
        <v>8474</v>
      </c>
      <c r="G8" s="68">
        <v>8596</v>
      </c>
      <c r="H8" s="68">
        <v>8714</v>
      </c>
      <c r="I8" s="68">
        <v>8982</v>
      </c>
      <c r="J8" s="68">
        <v>8943</v>
      </c>
      <c r="K8" s="62">
        <v>9001</v>
      </c>
      <c r="L8" s="62">
        <v>9170</v>
      </c>
    </row>
    <row r="9" spans="1:12" ht="12.75">
      <c r="A9" s="41" t="s">
        <v>73</v>
      </c>
      <c r="B9" s="41">
        <v>3186</v>
      </c>
      <c r="C9" s="41">
        <v>3409</v>
      </c>
      <c r="D9" s="41">
        <v>3361</v>
      </c>
      <c r="E9" s="41">
        <v>3421</v>
      </c>
      <c r="F9" s="41">
        <v>3848</v>
      </c>
      <c r="G9" s="68">
        <v>3892</v>
      </c>
      <c r="H9" s="68">
        <v>3888</v>
      </c>
      <c r="I9" s="68">
        <v>3971</v>
      </c>
      <c r="J9" s="68">
        <v>3923</v>
      </c>
      <c r="K9" s="62">
        <v>4209</v>
      </c>
      <c r="L9" s="62">
        <v>4326</v>
      </c>
    </row>
    <row r="10" spans="1:12" ht="12.75">
      <c r="A10" s="41" t="s">
        <v>74</v>
      </c>
      <c r="B10" s="41">
        <v>2918</v>
      </c>
      <c r="C10" s="41">
        <v>3035</v>
      </c>
      <c r="D10" s="41">
        <v>3240</v>
      </c>
      <c r="E10" s="41">
        <v>3353</v>
      </c>
      <c r="F10" s="41">
        <v>3622</v>
      </c>
      <c r="G10" s="68">
        <v>3996</v>
      </c>
      <c r="H10" s="68">
        <v>3892</v>
      </c>
      <c r="I10" s="68">
        <v>4035</v>
      </c>
      <c r="J10" s="68">
        <v>4248</v>
      </c>
      <c r="K10" s="62">
        <v>4609</v>
      </c>
      <c r="L10" s="62">
        <v>4982</v>
      </c>
    </row>
    <row r="11" spans="1:12" ht="12.75">
      <c r="A11" s="41" t="s">
        <v>179</v>
      </c>
      <c r="B11" s="41"/>
      <c r="C11" s="41"/>
      <c r="D11" s="41"/>
      <c r="E11" s="41"/>
      <c r="F11" s="41"/>
      <c r="G11" s="68"/>
      <c r="H11" s="68">
        <v>497</v>
      </c>
      <c r="I11" s="68">
        <v>819</v>
      </c>
      <c r="J11" s="68">
        <v>941</v>
      </c>
      <c r="K11" s="62">
        <v>1060</v>
      </c>
      <c r="L11" s="62">
        <v>1144</v>
      </c>
    </row>
    <row r="12" spans="1:13" ht="12.75">
      <c r="A12" s="41" t="s">
        <v>192</v>
      </c>
      <c r="B12" s="41"/>
      <c r="C12" s="41"/>
      <c r="D12" s="41"/>
      <c r="E12" s="41"/>
      <c r="F12" s="41"/>
      <c r="G12" s="68"/>
      <c r="H12" s="68">
        <v>152</v>
      </c>
      <c r="I12" s="68">
        <v>119</v>
      </c>
      <c r="J12" s="68">
        <v>319</v>
      </c>
      <c r="K12" s="62">
        <v>309</v>
      </c>
      <c r="L12" s="62">
        <v>290</v>
      </c>
      <c r="M12" s="120"/>
    </row>
    <row r="13" spans="1:12" ht="12.75">
      <c r="A13" s="41" t="s">
        <v>75</v>
      </c>
      <c r="B13" s="41">
        <v>930</v>
      </c>
      <c r="C13" s="41">
        <v>949</v>
      </c>
      <c r="D13" s="41">
        <v>1077</v>
      </c>
      <c r="E13" s="41">
        <v>1071</v>
      </c>
      <c r="F13" s="41">
        <v>1084</v>
      </c>
      <c r="G13" s="68">
        <v>1158</v>
      </c>
      <c r="H13" s="68">
        <v>518</v>
      </c>
      <c r="I13" s="68">
        <v>201</v>
      </c>
      <c r="J13" s="68">
        <v>20</v>
      </c>
      <c r="K13" s="60"/>
      <c r="L13" s="60"/>
    </row>
    <row r="14" spans="1:12" ht="12.75">
      <c r="A14" s="69" t="s">
        <v>30</v>
      </c>
      <c r="B14" s="63">
        <f aca="true" t="shared" si="0" ref="B14:H14">SUM(B5:B13)</f>
        <v>94216</v>
      </c>
      <c r="C14" s="63">
        <f t="shared" si="0"/>
        <v>96257</v>
      </c>
      <c r="D14" s="63">
        <f t="shared" si="0"/>
        <v>98233</v>
      </c>
      <c r="E14" s="63">
        <f t="shared" si="0"/>
        <v>100112</v>
      </c>
      <c r="F14" s="63">
        <f t="shared" si="0"/>
        <v>101761</v>
      </c>
      <c r="G14" s="63">
        <f t="shared" si="0"/>
        <v>103026</v>
      </c>
      <c r="H14" s="63">
        <f t="shared" si="0"/>
        <v>103708</v>
      </c>
      <c r="I14" s="63">
        <v>105111</v>
      </c>
      <c r="J14" s="115">
        <f>SUM(J5:J13)</f>
        <v>105902</v>
      </c>
      <c r="K14" s="64">
        <f>SUM(K5:K13)</f>
        <v>107699</v>
      </c>
      <c r="L14" s="151">
        <f>SUM(L5:L12)</f>
        <v>109523</v>
      </c>
    </row>
  </sheetData>
  <sheetProtection/>
  <mergeCells count="2">
    <mergeCell ref="A1:K1"/>
    <mergeCell ref="A2:L2"/>
  </mergeCells>
  <printOptions/>
  <pageMargins left="0.7874015748031497" right="0.7874015748031497" top="0.984251968503937" bottom="0.98425196850393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13.28125" style="0" bestFit="1" customWidth="1"/>
    <col min="2" max="2" width="19.57421875" style="0" bestFit="1" customWidth="1"/>
    <col min="3" max="3" width="12.00390625" style="0" bestFit="1" customWidth="1"/>
    <col min="4" max="4" width="10.421875" style="0" bestFit="1" customWidth="1"/>
    <col min="5" max="11" width="7.28125" style="0" customWidth="1"/>
    <col min="12" max="12" width="7.140625" style="0" bestFit="1" customWidth="1"/>
  </cols>
  <sheetData>
    <row r="1" spans="1:12" ht="15.75">
      <c r="A1" s="172" t="s">
        <v>210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70"/>
    </row>
    <row r="2" spans="1:12" ht="15.75">
      <c r="A2" s="200" t="s">
        <v>43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70"/>
    </row>
    <row r="3" spans="1:12" ht="15" customHeight="1">
      <c r="A3" s="210" t="s">
        <v>76</v>
      </c>
      <c r="B3" s="210"/>
      <c r="C3" s="210"/>
      <c r="D3" s="210"/>
      <c r="E3" s="210"/>
      <c r="F3" s="210"/>
      <c r="G3" s="210"/>
      <c r="H3" s="210"/>
      <c r="I3" s="210"/>
      <c r="J3" s="210"/>
      <c r="K3" s="211"/>
      <c r="L3" s="71"/>
    </row>
    <row r="4" spans="1:12" ht="28.5" customHeight="1">
      <c r="A4" s="212" t="s">
        <v>77</v>
      </c>
      <c r="B4" s="73"/>
      <c r="C4" s="73"/>
      <c r="D4" s="74"/>
      <c r="E4" s="213" t="s">
        <v>78</v>
      </c>
      <c r="F4" s="214"/>
      <c r="G4" s="214"/>
      <c r="H4" s="214"/>
      <c r="I4" s="214"/>
      <c r="J4" s="214"/>
      <c r="K4" s="214"/>
      <c r="L4" s="215"/>
    </row>
    <row r="5" spans="1:12" ht="114.75" customHeight="1">
      <c r="A5" s="212"/>
      <c r="B5" s="75" t="s">
        <v>79</v>
      </c>
      <c r="C5" s="76" t="s">
        <v>80</v>
      </c>
      <c r="D5" s="72" t="s">
        <v>62</v>
      </c>
      <c r="E5" s="77" t="s">
        <v>81</v>
      </c>
      <c r="F5" s="78" t="s">
        <v>82</v>
      </c>
      <c r="G5" s="79" t="s">
        <v>83</v>
      </c>
      <c r="H5" s="77" t="s">
        <v>84</v>
      </c>
      <c r="I5" s="77" t="s">
        <v>85</v>
      </c>
      <c r="J5" s="79" t="s">
        <v>86</v>
      </c>
      <c r="K5" s="80" t="s">
        <v>87</v>
      </c>
      <c r="L5" s="72" t="s">
        <v>30</v>
      </c>
    </row>
    <row r="6" spans="1:13" ht="12.75">
      <c r="A6" s="208" t="s">
        <v>46</v>
      </c>
      <c r="B6" s="68" t="s">
        <v>88</v>
      </c>
      <c r="C6" s="62">
        <v>2</v>
      </c>
      <c r="D6" s="62">
        <v>32</v>
      </c>
      <c r="E6" s="102"/>
      <c r="F6" s="62">
        <v>3</v>
      </c>
      <c r="G6" s="62">
        <v>33</v>
      </c>
      <c r="H6" s="62"/>
      <c r="I6" s="62">
        <v>1</v>
      </c>
      <c r="J6" s="153"/>
      <c r="K6" s="62">
        <v>87</v>
      </c>
      <c r="L6" s="62">
        <f>SUM(E6:K6)</f>
        <v>124</v>
      </c>
      <c r="M6" s="106"/>
    </row>
    <row r="7" spans="1:12" ht="12.75">
      <c r="A7" s="208"/>
      <c r="B7" s="68" t="s">
        <v>89</v>
      </c>
      <c r="C7" s="62">
        <v>48</v>
      </c>
      <c r="D7" s="62">
        <f>D8-D6</f>
        <v>50</v>
      </c>
      <c r="E7" s="62">
        <f aca="true" t="shared" si="0" ref="E7:K7">E8-E6</f>
        <v>1</v>
      </c>
      <c r="F7" s="62">
        <f t="shared" si="0"/>
        <v>1</v>
      </c>
      <c r="G7" s="62">
        <f t="shared" si="0"/>
        <v>157</v>
      </c>
      <c r="H7" s="62">
        <f t="shared" si="0"/>
        <v>1</v>
      </c>
      <c r="I7" s="62">
        <f t="shared" si="0"/>
        <v>24</v>
      </c>
      <c r="J7" s="62"/>
      <c r="K7" s="62">
        <f t="shared" si="0"/>
        <v>89</v>
      </c>
      <c r="L7" s="62">
        <f>L8-L6</f>
        <v>273</v>
      </c>
    </row>
    <row r="8" spans="1:12" ht="12.75">
      <c r="A8" s="208"/>
      <c r="B8" s="81" t="s">
        <v>20</v>
      </c>
      <c r="C8" s="62">
        <v>50</v>
      </c>
      <c r="D8" s="62">
        <v>82</v>
      </c>
      <c r="E8" s="62">
        <v>1</v>
      </c>
      <c r="F8" s="62">
        <v>4</v>
      </c>
      <c r="G8" s="62">
        <v>190</v>
      </c>
      <c r="H8" s="62">
        <v>1</v>
      </c>
      <c r="I8" s="62">
        <v>25</v>
      </c>
      <c r="J8" s="62"/>
      <c r="K8" s="62">
        <v>176</v>
      </c>
      <c r="L8" s="62">
        <v>397</v>
      </c>
    </row>
    <row r="9" spans="1:12" ht="12.75">
      <c r="A9" s="208" t="s">
        <v>47</v>
      </c>
      <c r="B9" s="68" t="s">
        <v>88</v>
      </c>
      <c r="C9" s="62">
        <v>3</v>
      </c>
      <c r="D9" s="62">
        <v>27</v>
      </c>
      <c r="E9" s="154"/>
      <c r="F9" s="62">
        <v>2</v>
      </c>
      <c r="G9" s="62">
        <v>42</v>
      </c>
      <c r="H9" s="62"/>
      <c r="I9" s="62">
        <v>5</v>
      </c>
      <c r="J9" s="62"/>
      <c r="K9" s="62">
        <v>94</v>
      </c>
      <c r="L9" s="62">
        <f>SUM(E9:K9)</f>
        <v>143</v>
      </c>
    </row>
    <row r="10" spans="1:12" ht="12.75">
      <c r="A10" s="208"/>
      <c r="B10" s="68" t="s">
        <v>89</v>
      </c>
      <c r="C10" s="62">
        <v>20</v>
      </c>
      <c r="D10" s="62">
        <f>D11-D9</f>
        <v>22</v>
      </c>
      <c r="E10" s="154"/>
      <c r="F10" s="62"/>
      <c r="G10" s="62">
        <v>74</v>
      </c>
      <c r="H10" s="62"/>
      <c r="I10" s="62">
        <f>I11-I9</f>
        <v>14</v>
      </c>
      <c r="J10" s="62"/>
      <c r="K10" s="62">
        <f>K11-K9</f>
        <v>46</v>
      </c>
      <c r="L10" s="62">
        <v>134</v>
      </c>
    </row>
    <row r="11" spans="1:12" ht="12.75">
      <c r="A11" s="208"/>
      <c r="B11" s="81" t="s">
        <v>20</v>
      </c>
      <c r="C11" s="62">
        <f>SUM(C9:C10)</f>
        <v>23</v>
      </c>
      <c r="D11" s="62">
        <v>49</v>
      </c>
      <c r="E11" s="154"/>
      <c r="F11" s="62">
        <v>2</v>
      </c>
      <c r="G11" s="62">
        <v>116</v>
      </c>
      <c r="H11" s="62"/>
      <c r="I11" s="62">
        <v>19</v>
      </c>
      <c r="J11" s="62"/>
      <c r="K11" s="62">
        <v>140</v>
      </c>
      <c r="L11" s="62">
        <v>277</v>
      </c>
    </row>
    <row r="12" spans="1:12" ht="12.75">
      <c r="A12" s="209" t="s">
        <v>30</v>
      </c>
      <c r="B12" s="209"/>
      <c r="C12" s="64">
        <f>SUM(C11,C8)</f>
        <v>73</v>
      </c>
      <c r="D12" s="64">
        <f>SUM(D11,D8)</f>
        <v>131</v>
      </c>
      <c r="E12" s="64">
        <v>1</v>
      </c>
      <c r="F12" s="64">
        <v>6</v>
      </c>
      <c r="G12" s="64">
        <v>306</v>
      </c>
      <c r="H12" s="64">
        <f>SUM(H11,H8)</f>
        <v>1</v>
      </c>
      <c r="I12" s="64">
        <v>44</v>
      </c>
      <c r="J12" s="64"/>
      <c r="K12" s="64">
        <v>316</v>
      </c>
      <c r="L12" s="64">
        <f>SUM(L11,L8)</f>
        <v>674</v>
      </c>
    </row>
    <row r="16" ht="12.75">
      <c r="A16" t="s">
        <v>90</v>
      </c>
    </row>
  </sheetData>
  <sheetProtection/>
  <mergeCells count="8">
    <mergeCell ref="A6:A8"/>
    <mergeCell ref="A9:A11"/>
    <mergeCell ref="A12:B12"/>
    <mergeCell ref="A1:K1"/>
    <mergeCell ref="A2:K2"/>
    <mergeCell ref="A3:K3"/>
    <mergeCell ref="A4:A5"/>
    <mergeCell ref="E4:L4"/>
  </mergeCells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63.7109375" style="0" bestFit="1" customWidth="1"/>
  </cols>
  <sheetData>
    <row r="1" spans="1:4" ht="15.75">
      <c r="A1" s="172" t="s">
        <v>210</v>
      </c>
      <c r="B1" s="172"/>
      <c r="C1" s="172"/>
      <c r="D1" s="172"/>
    </row>
    <row r="2" spans="1:4" ht="15.75">
      <c r="A2" s="200" t="s">
        <v>43</v>
      </c>
      <c r="B2" s="200"/>
      <c r="C2" s="200"/>
      <c r="D2" s="200"/>
    </row>
    <row r="3" spans="1:4" ht="24.75" customHeight="1">
      <c r="A3" s="202" t="s">
        <v>91</v>
      </c>
      <c r="B3" s="203"/>
      <c r="C3" s="203"/>
      <c r="D3" s="204"/>
    </row>
    <row r="4" spans="1:4" ht="12.75">
      <c r="A4" s="65" t="s">
        <v>92</v>
      </c>
      <c r="B4" s="65" t="s">
        <v>93</v>
      </c>
      <c r="C4" s="65" t="s">
        <v>94</v>
      </c>
      <c r="D4" s="72" t="s">
        <v>30</v>
      </c>
    </row>
    <row r="5" spans="1:4" ht="12.75">
      <c r="A5" s="41" t="s">
        <v>95</v>
      </c>
      <c r="B5" s="62">
        <v>893</v>
      </c>
      <c r="C5" s="62">
        <v>336</v>
      </c>
      <c r="D5" s="62">
        <v>1229</v>
      </c>
    </row>
    <row r="6" spans="1:5" ht="12.75">
      <c r="A6" s="41" t="s">
        <v>96</v>
      </c>
      <c r="B6" s="62">
        <v>2160</v>
      </c>
      <c r="C6" s="62">
        <v>886</v>
      </c>
      <c r="D6" s="62">
        <v>3046</v>
      </c>
      <c r="E6" s="106"/>
    </row>
    <row r="7" spans="1:4" ht="12.75">
      <c r="A7" s="41" t="s">
        <v>97</v>
      </c>
      <c r="B7" s="62">
        <v>1081</v>
      </c>
      <c r="C7" s="62">
        <v>611</v>
      </c>
      <c r="D7" s="62">
        <v>1692</v>
      </c>
    </row>
    <row r="8" spans="1:4" ht="12.75">
      <c r="A8" s="41" t="s">
        <v>98</v>
      </c>
      <c r="B8" s="62">
        <v>99</v>
      </c>
      <c r="C8" s="62">
        <v>115</v>
      </c>
      <c r="D8" s="62">
        <v>214</v>
      </c>
    </row>
    <row r="9" spans="1:4" ht="12.75">
      <c r="A9" s="41" t="s">
        <v>99</v>
      </c>
      <c r="B9" s="62">
        <v>894</v>
      </c>
      <c r="C9" s="62">
        <v>224</v>
      </c>
      <c r="D9" s="62">
        <v>1118</v>
      </c>
    </row>
    <row r="10" spans="1:4" ht="12.75">
      <c r="A10" s="41" t="s">
        <v>100</v>
      </c>
      <c r="B10" s="62">
        <v>813</v>
      </c>
      <c r="C10" s="62">
        <v>155</v>
      </c>
      <c r="D10" s="62">
        <f aca="true" t="shared" si="0" ref="D10:D16">SUM(B10:C10)</f>
        <v>968</v>
      </c>
    </row>
    <row r="11" spans="1:4" ht="12.75">
      <c r="A11" s="41" t="s">
        <v>101</v>
      </c>
      <c r="B11" s="62">
        <v>20</v>
      </c>
      <c r="C11" s="62">
        <v>57</v>
      </c>
      <c r="D11" s="62">
        <f t="shared" si="0"/>
        <v>77</v>
      </c>
    </row>
    <row r="12" spans="1:4" ht="12.75">
      <c r="A12" s="41" t="s">
        <v>102</v>
      </c>
      <c r="B12" s="62">
        <v>978</v>
      </c>
      <c r="C12" s="62">
        <v>374</v>
      </c>
      <c r="D12" s="62">
        <f t="shared" si="0"/>
        <v>1352</v>
      </c>
    </row>
    <row r="13" spans="1:4" ht="12.75">
      <c r="A13" s="41" t="s">
        <v>103</v>
      </c>
      <c r="B13" s="62">
        <v>35</v>
      </c>
      <c r="C13" s="62"/>
      <c r="D13" s="62">
        <f t="shared" si="0"/>
        <v>35</v>
      </c>
    </row>
    <row r="14" spans="1:4" ht="12.75">
      <c r="A14" s="41" t="s">
        <v>104</v>
      </c>
      <c r="B14" s="62">
        <v>115</v>
      </c>
      <c r="C14" s="62">
        <v>57</v>
      </c>
      <c r="D14" s="62">
        <f t="shared" si="0"/>
        <v>172</v>
      </c>
    </row>
    <row r="15" spans="1:4" ht="12.75">
      <c r="A15" s="41" t="s">
        <v>105</v>
      </c>
      <c r="B15" s="62">
        <v>349</v>
      </c>
      <c r="C15" s="62">
        <v>52</v>
      </c>
      <c r="D15" s="62">
        <f t="shared" si="0"/>
        <v>401</v>
      </c>
    </row>
    <row r="16" spans="1:4" ht="12.75">
      <c r="A16" s="41" t="s">
        <v>106</v>
      </c>
      <c r="B16" s="62"/>
      <c r="C16" s="62">
        <v>56</v>
      </c>
      <c r="D16" s="62">
        <f t="shared" si="0"/>
        <v>56</v>
      </c>
    </row>
    <row r="17" spans="1:4" ht="12.75">
      <c r="A17" s="69" t="s">
        <v>30</v>
      </c>
      <c r="B17" s="64">
        <f>SUM(B5:B16)</f>
        <v>7437</v>
      </c>
      <c r="C17" s="64">
        <f>SUM(C5:C16)</f>
        <v>2923</v>
      </c>
      <c r="D17" s="64">
        <f>SUM(D5:D16)</f>
        <v>10360</v>
      </c>
    </row>
    <row r="20" spans="1:4" ht="12.75" customHeight="1">
      <c r="A20" s="216" t="s">
        <v>107</v>
      </c>
      <c r="B20" s="216"/>
      <c r="C20" s="216"/>
      <c r="D20" s="216"/>
    </row>
    <row r="21" ht="12.75">
      <c r="A21" t="s">
        <v>108</v>
      </c>
    </row>
    <row r="22" ht="12.75">
      <c r="A22" t="s">
        <v>109</v>
      </c>
    </row>
  </sheetData>
  <sheetProtection/>
  <mergeCells count="4">
    <mergeCell ref="A1:D1"/>
    <mergeCell ref="A2:D2"/>
    <mergeCell ref="A3:D3"/>
    <mergeCell ref="A20:D20"/>
  </mergeCells>
  <printOptions/>
  <pageMargins left="0.75" right="0.75" top="1" bottom="1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19.00390625" style="0" bestFit="1" customWidth="1"/>
    <col min="2" max="2" width="7.140625" style="59" bestFit="1" customWidth="1"/>
    <col min="3" max="3" width="7.00390625" style="59" bestFit="1" customWidth="1"/>
    <col min="4" max="4" width="7.140625" style="0" bestFit="1" customWidth="1"/>
    <col min="5" max="5" width="7.00390625" style="0" bestFit="1" customWidth="1"/>
    <col min="6" max="6" width="7.140625" style="0" bestFit="1" customWidth="1"/>
    <col min="7" max="7" width="7.00390625" style="0" bestFit="1" customWidth="1"/>
    <col min="8" max="8" width="7.140625" style="0" bestFit="1" customWidth="1"/>
    <col min="9" max="9" width="7.00390625" style="0" bestFit="1" customWidth="1"/>
  </cols>
  <sheetData>
    <row r="1" spans="1:9" ht="15.75">
      <c r="A1" s="217" t="s">
        <v>210</v>
      </c>
      <c r="B1" s="217"/>
      <c r="C1" s="217"/>
      <c r="D1" s="217"/>
      <c r="E1" s="217"/>
      <c r="F1" s="217"/>
      <c r="G1" s="217"/>
      <c r="H1" s="217"/>
      <c r="I1" s="218"/>
    </row>
    <row r="2" spans="1:9" ht="15.75">
      <c r="A2" s="200" t="s">
        <v>43</v>
      </c>
      <c r="B2" s="200"/>
      <c r="C2" s="200"/>
      <c r="D2" s="200"/>
      <c r="E2" s="200"/>
      <c r="F2" s="200"/>
      <c r="G2" s="200"/>
      <c r="H2" s="200"/>
      <c r="I2" s="219"/>
    </row>
    <row r="3" spans="1:9" ht="15.75">
      <c r="A3" s="211" t="s">
        <v>110</v>
      </c>
      <c r="B3" s="220"/>
      <c r="C3" s="220"/>
      <c r="D3" s="220"/>
      <c r="E3" s="220"/>
      <c r="F3" s="220"/>
      <c r="G3" s="220"/>
      <c r="H3" s="220"/>
      <c r="I3" s="221"/>
    </row>
    <row r="4" spans="1:9" ht="12.75">
      <c r="A4" s="67"/>
      <c r="B4" s="212" t="s">
        <v>111</v>
      </c>
      <c r="C4" s="212"/>
      <c r="D4" s="212" t="s">
        <v>112</v>
      </c>
      <c r="E4" s="212"/>
      <c r="F4" s="212" t="s">
        <v>113</v>
      </c>
      <c r="G4" s="212"/>
      <c r="H4" s="212" t="s">
        <v>114</v>
      </c>
      <c r="I4" s="212"/>
    </row>
    <row r="5" spans="1:9" ht="12.75">
      <c r="A5" s="65" t="s">
        <v>77</v>
      </c>
      <c r="B5" s="66" t="s">
        <v>115</v>
      </c>
      <c r="C5" s="66" t="s">
        <v>116</v>
      </c>
      <c r="D5" s="66" t="s">
        <v>115</v>
      </c>
      <c r="E5" s="66" t="s">
        <v>116</v>
      </c>
      <c r="F5" s="66" t="s">
        <v>115</v>
      </c>
      <c r="G5" s="66" t="s">
        <v>116</v>
      </c>
      <c r="H5" s="66" t="s">
        <v>115</v>
      </c>
      <c r="I5" s="66" t="s">
        <v>116</v>
      </c>
    </row>
    <row r="6" spans="1:10" ht="12.75">
      <c r="A6" s="41" t="s">
        <v>71</v>
      </c>
      <c r="B6" s="62">
        <v>4868</v>
      </c>
      <c r="C6" s="62">
        <v>4758</v>
      </c>
      <c r="D6" s="62">
        <v>2981</v>
      </c>
      <c r="E6" s="62">
        <v>907</v>
      </c>
      <c r="F6" s="62"/>
      <c r="G6" s="62">
        <v>42</v>
      </c>
      <c r="H6" s="62">
        <v>4270</v>
      </c>
      <c r="I6" s="62">
        <v>1225</v>
      </c>
      <c r="J6" s="106"/>
    </row>
    <row r="7" spans="1:9" ht="12.75">
      <c r="A7" s="41" t="s">
        <v>54</v>
      </c>
      <c r="B7" s="62">
        <v>13046</v>
      </c>
      <c r="C7" s="62">
        <v>10214</v>
      </c>
      <c r="D7" s="62">
        <v>6222</v>
      </c>
      <c r="E7" s="62">
        <v>2159</v>
      </c>
      <c r="F7" s="62">
        <v>3</v>
      </c>
      <c r="G7" s="62">
        <v>112</v>
      </c>
      <c r="H7" s="62">
        <v>8545</v>
      </c>
      <c r="I7" s="62">
        <v>2615</v>
      </c>
    </row>
    <row r="8" spans="1:9" ht="12.75">
      <c r="A8" s="41" t="s">
        <v>56</v>
      </c>
      <c r="B8" s="62">
        <v>9892</v>
      </c>
      <c r="C8" s="62">
        <v>8334</v>
      </c>
      <c r="D8" s="62">
        <v>1336</v>
      </c>
      <c r="E8" s="62">
        <v>1024</v>
      </c>
      <c r="F8" s="62">
        <v>14</v>
      </c>
      <c r="G8" s="62"/>
      <c r="H8" s="62">
        <v>5261</v>
      </c>
      <c r="I8" s="62">
        <v>1745</v>
      </c>
    </row>
    <row r="9" spans="1:9" ht="12.75">
      <c r="A9" s="41" t="s">
        <v>117</v>
      </c>
      <c r="B9" s="62">
        <v>3772</v>
      </c>
      <c r="C9" s="62">
        <v>2941</v>
      </c>
      <c r="D9" s="62">
        <v>204</v>
      </c>
      <c r="E9" s="62">
        <v>139</v>
      </c>
      <c r="F9" s="62"/>
      <c r="G9" s="62"/>
      <c r="H9" s="62">
        <v>1878</v>
      </c>
      <c r="I9" s="62">
        <v>374</v>
      </c>
    </row>
    <row r="10" spans="1:9" ht="12.75">
      <c r="A10" s="41" t="s">
        <v>118</v>
      </c>
      <c r="B10" s="62">
        <v>6603</v>
      </c>
      <c r="C10" s="62">
        <v>2198</v>
      </c>
      <c r="D10" s="62"/>
      <c r="E10" s="62"/>
      <c r="F10" s="62"/>
      <c r="G10" s="62"/>
      <c r="H10" s="62">
        <v>507</v>
      </c>
      <c r="I10" s="62"/>
    </row>
    <row r="11" spans="1:9" ht="12.75">
      <c r="A11" s="83" t="s">
        <v>181</v>
      </c>
      <c r="B11" s="62">
        <v>681</v>
      </c>
      <c r="C11" s="62">
        <v>427</v>
      </c>
      <c r="D11" s="83"/>
      <c r="E11" s="83"/>
      <c r="F11" s="83"/>
      <c r="G11" s="83"/>
      <c r="H11" s="62">
        <v>36</v>
      </c>
      <c r="I11" s="83"/>
    </row>
    <row r="13" ht="12.75">
      <c r="A13" t="s">
        <v>119</v>
      </c>
    </row>
  </sheetData>
  <sheetProtection/>
  <mergeCells count="7">
    <mergeCell ref="A1:I1"/>
    <mergeCell ref="A2:I2"/>
    <mergeCell ref="A3:I3"/>
    <mergeCell ref="B4:C4"/>
    <mergeCell ref="D4:E4"/>
    <mergeCell ref="F4:G4"/>
    <mergeCell ref="H4:I4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6"/>
  <sheetViews>
    <sheetView zoomScale="91" zoomScaleNormal="91" zoomScalePageLayoutView="0" workbookViewId="0" topLeftCell="A1">
      <pane xSplit="1" ySplit="4" topLeftCell="B6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W30" sqref="W30"/>
    </sheetView>
  </sheetViews>
  <sheetFormatPr defaultColWidth="11.421875" defaultRowHeight="12.75"/>
  <cols>
    <col min="1" max="1" width="17.7109375" style="0" bestFit="1" customWidth="1"/>
    <col min="2" max="2" width="6.00390625" style="0" bestFit="1" customWidth="1"/>
    <col min="3" max="3" width="7.421875" style="0" customWidth="1"/>
    <col min="4" max="4" width="6.421875" style="0" customWidth="1"/>
    <col min="5" max="6" width="6.00390625" style="0" customWidth="1"/>
    <col min="7" max="7" width="6.140625" style="0" customWidth="1"/>
    <col min="8" max="8" width="6.8515625" style="0" customWidth="1"/>
    <col min="9" max="9" width="5.8515625" style="0" bestFit="1" customWidth="1"/>
    <col min="10" max="10" width="6.7109375" style="0" customWidth="1"/>
    <col min="11" max="11" width="5.00390625" style="0" bestFit="1" customWidth="1"/>
    <col min="12" max="12" width="7.421875" style="0" customWidth="1"/>
    <col min="13" max="13" width="5.57421875" style="0" customWidth="1"/>
    <col min="14" max="14" width="6.7109375" style="0" customWidth="1"/>
    <col min="15" max="15" width="5.7109375" style="0" customWidth="1"/>
    <col min="16" max="16" width="6.57421875" style="0" customWidth="1"/>
    <col min="17" max="17" width="9.8515625" style="0" customWidth="1"/>
    <col min="18" max="18" width="6.7109375" style="0" customWidth="1"/>
    <col min="19" max="20" width="6.57421875" style="0" customWidth="1"/>
    <col min="21" max="21" width="5.00390625" style="59" bestFit="1" customWidth="1"/>
    <col min="22" max="22" width="7.28125" style="0" customWidth="1"/>
    <col min="23" max="23" width="12.28125" style="0" customWidth="1"/>
    <col min="24" max="24" width="10.8515625" style="0" bestFit="1" customWidth="1"/>
    <col min="26" max="26" width="12.421875" style="0" customWidth="1"/>
    <col min="27" max="27" width="12.28125" style="0" customWidth="1"/>
    <col min="28" max="28" width="12.421875" style="0" customWidth="1"/>
  </cols>
  <sheetData>
    <row r="1" spans="1:29" ht="15.75">
      <c r="A1" s="217" t="s">
        <v>210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</row>
    <row r="2" spans="1:29" ht="15.75">
      <c r="A2" s="217" t="s">
        <v>43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</row>
    <row r="3" spans="1:29" ht="15.75">
      <c r="A3" s="238" t="s">
        <v>120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</row>
    <row r="4" spans="1:9" ht="15.75">
      <c r="A4" s="82"/>
      <c r="B4" s="107"/>
      <c r="C4" s="107"/>
      <c r="D4" s="107"/>
      <c r="E4" s="107"/>
      <c r="F4" s="107"/>
      <c r="G4" s="107"/>
      <c r="H4" s="107"/>
      <c r="I4" s="107"/>
    </row>
    <row r="6" ht="13.5" thickBot="1"/>
    <row r="7" spans="1:29" ht="13.5" thickBot="1">
      <c r="A7" s="124"/>
      <c r="B7" s="234" t="s">
        <v>111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7"/>
      <c r="R7" s="234" t="s">
        <v>112</v>
      </c>
      <c r="S7" s="235"/>
      <c r="T7" s="235"/>
      <c r="U7" s="235"/>
      <c r="V7" s="235"/>
      <c r="W7" s="237"/>
      <c r="X7" s="127" t="s">
        <v>113</v>
      </c>
      <c r="Y7" s="234" t="s">
        <v>114</v>
      </c>
      <c r="Z7" s="235"/>
      <c r="AA7" s="235"/>
      <c r="AB7" s="235"/>
      <c r="AC7" s="236"/>
    </row>
    <row r="8" spans="1:29" ht="78.75">
      <c r="A8" s="84"/>
      <c r="B8" s="226" t="s">
        <v>121</v>
      </c>
      <c r="C8" s="226"/>
      <c r="D8" s="164" t="s">
        <v>122</v>
      </c>
      <c r="E8" s="226" t="s">
        <v>123</v>
      </c>
      <c r="F8" s="226"/>
      <c r="G8" s="165" t="s">
        <v>199</v>
      </c>
      <c r="H8" s="166" t="s">
        <v>183</v>
      </c>
      <c r="I8" s="227" t="s">
        <v>196</v>
      </c>
      <c r="J8" s="228"/>
      <c r="K8" s="227" t="s">
        <v>197</v>
      </c>
      <c r="L8" s="228"/>
      <c r="M8" s="227" t="s">
        <v>198</v>
      </c>
      <c r="N8" s="228"/>
      <c r="O8" s="229" t="s">
        <v>206</v>
      </c>
      <c r="P8" s="230"/>
      <c r="Q8" s="167" t="s">
        <v>201</v>
      </c>
      <c r="R8" s="164" t="s">
        <v>122</v>
      </c>
      <c r="S8" s="232" t="s">
        <v>123</v>
      </c>
      <c r="T8" s="233"/>
      <c r="U8" s="227" t="s">
        <v>196</v>
      </c>
      <c r="V8" s="228"/>
      <c r="W8" s="168" t="s">
        <v>201</v>
      </c>
      <c r="X8" s="168" t="s">
        <v>123</v>
      </c>
      <c r="Y8" s="168" t="s">
        <v>123</v>
      </c>
      <c r="Z8" s="168" t="s">
        <v>196</v>
      </c>
      <c r="AA8" s="166" t="s">
        <v>197</v>
      </c>
      <c r="AB8" s="168" t="s">
        <v>200</v>
      </c>
      <c r="AC8" s="168" t="s">
        <v>201</v>
      </c>
    </row>
    <row r="9" spans="1:29" ht="42">
      <c r="A9" s="65" t="s">
        <v>77</v>
      </c>
      <c r="B9" s="85" t="s">
        <v>115</v>
      </c>
      <c r="C9" s="85" t="s">
        <v>116</v>
      </c>
      <c r="D9" s="85" t="s">
        <v>115</v>
      </c>
      <c r="E9" s="85" t="s">
        <v>115</v>
      </c>
      <c r="F9" s="85" t="s">
        <v>116</v>
      </c>
      <c r="G9" s="85" t="s">
        <v>115</v>
      </c>
      <c r="H9" s="85" t="s">
        <v>115</v>
      </c>
      <c r="I9" s="85" t="s">
        <v>115</v>
      </c>
      <c r="J9" s="85" t="s">
        <v>116</v>
      </c>
      <c r="K9" s="222" t="s">
        <v>115</v>
      </c>
      <c r="L9" s="223"/>
      <c r="M9" s="222" t="s">
        <v>115</v>
      </c>
      <c r="N9" s="223"/>
      <c r="O9" s="126" t="s">
        <v>115</v>
      </c>
      <c r="P9" s="126" t="s">
        <v>116</v>
      </c>
      <c r="Q9" s="126" t="s">
        <v>115</v>
      </c>
      <c r="R9" s="85" t="s">
        <v>115</v>
      </c>
      <c r="S9" s="85" t="s">
        <v>115</v>
      </c>
      <c r="T9" s="85" t="s">
        <v>116</v>
      </c>
      <c r="U9" s="85" t="s">
        <v>115</v>
      </c>
      <c r="V9" s="85" t="s">
        <v>116</v>
      </c>
      <c r="W9" s="85" t="s">
        <v>115</v>
      </c>
      <c r="X9" s="85" t="s">
        <v>116</v>
      </c>
      <c r="Y9" s="85" t="s">
        <v>115</v>
      </c>
      <c r="Z9" s="85" t="s">
        <v>115</v>
      </c>
      <c r="AA9" s="85" t="s">
        <v>115</v>
      </c>
      <c r="AB9" s="85" t="s">
        <v>115</v>
      </c>
      <c r="AC9" s="85" t="s">
        <v>115</v>
      </c>
    </row>
    <row r="10" spans="1:29" ht="12.75">
      <c r="A10" s="41" t="s">
        <v>71</v>
      </c>
      <c r="B10" s="62"/>
      <c r="C10" s="62"/>
      <c r="D10" s="155">
        <v>664</v>
      </c>
      <c r="E10" s="155">
        <v>3772</v>
      </c>
      <c r="F10" s="155">
        <v>4209</v>
      </c>
      <c r="G10" s="155">
        <v>73</v>
      </c>
      <c r="H10" s="155">
        <v>131</v>
      </c>
      <c r="I10" s="62"/>
      <c r="J10" s="62"/>
      <c r="K10" s="224"/>
      <c r="L10" s="224"/>
      <c r="M10" s="225"/>
      <c r="N10" s="225"/>
      <c r="O10" s="125"/>
      <c r="P10" s="125"/>
      <c r="Q10" s="125"/>
      <c r="R10" s="62"/>
      <c r="S10" s="155">
        <v>2597</v>
      </c>
      <c r="T10" s="155">
        <v>899</v>
      </c>
      <c r="U10" s="62"/>
      <c r="V10" s="62"/>
      <c r="W10" s="62"/>
      <c r="X10" s="156">
        <v>30</v>
      </c>
      <c r="Y10" s="155">
        <v>800</v>
      </c>
      <c r="Z10" s="62"/>
      <c r="AA10" s="62"/>
      <c r="AB10" s="62"/>
      <c r="AC10" s="62"/>
    </row>
    <row r="11" spans="1:29" ht="12.75">
      <c r="A11" s="41" t="s">
        <v>54</v>
      </c>
      <c r="B11" s="62"/>
      <c r="C11" s="62"/>
      <c r="D11" s="155">
        <v>1879</v>
      </c>
      <c r="E11" s="155">
        <v>6648</v>
      </c>
      <c r="F11" s="155">
        <v>2437</v>
      </c>
      <c r="G11" s="62">
        <v>34</v>
      </c>
      <c r="H11" s="157">
        <v>89</v>
      </c>
      <c r="I11" s="62"/>
      <c r="J11" s="62"/>
      <c r="K11" s="224"/>
      <c r="L11" s="224"/>
      <c r="M11" s="225"/>
      <c r="N11" s="225"/>
      <c r="O11" s="125"/>
      <c r="P11" s="125"/>
      <c r="Q11" s="125"/>
      <c r="R11" s="62"/>
      <c r="S11" s="155">
        <v>4064</v>
      </c>
      <c r="T11" s="155">
        <v>396</v>
      </c>
      <c r="U11" s="62"/>
      <c r="V11" s="62"/>
      <c r="W11" s="62"/>
      <c r="X11" s="158">
        <v>28</v>
      </c>
      <c r="Y11" s="155">
        <v>1140</v>
      </c>
      <c r="Z11" s="62"/>
      <c r="AA11" s="62"/>
      <c r="AB11" s="62"/>
      <c r="AC11" s="62"/>
    </row>
    <row r="12" spans="1:29" ht="12.75" customHeight="1">
      <c r="A12" s="41" t="s">
        <v>56</v>
      </c>
      <c r="B12" s="62"/>
      <c r="C12" s="62"/>
      <c r="D12" s="155">
        <v>806</v>
      </c>
      <c r="E12" s="62"/>
      <c r="F12" s="62"/>
      <c r="G12" s="62"/>
      <c r="H12" s="125"/>
      <c r="I12" s="62">
        <v>1425</v>
      </c>
      <c r="J12" s="156">
        <v>1911</v>
      </c>
      <c r="K12" s="224">
        <v>144</v>
      </c>
      <c r="L12" s="224"/>
      <c r="M12" s="224">
        <v>67</v>
      </c>
      <c r="N12" s="224"/>
      <c r="O12" s="125"/>
      <c r="P12" s="148"/>
      <c r="Q12" s="156">
        <v>517</v>
      </c>
      <c r="R12" s="156">
        <v>84</v>
      </c>
      <c r="S12" s="62"/>
      <c r="T12" s="62"/>
      <c r="U12" s="159">
        <v>275</v>
      </c>
      <c r="V12" s="156">
        <v>348</v>
      </c>
      <c r="W12" s="156">
        <v>134</v>
      </c>
      <c r="X12" s="62"/>
      <c r="Y12" s="62"/>
      <c r="Z12" s="156">
        <v>408</v>
      </c>
      <c r="AA12" s="156">
        <v>38</v>
      </c>
      <c r="AB12" s="155">
        <v>100</v>
      </c>
      <c r="AC12" s="155">
        <v>58</v>
      </c>
    </row>
    <row r="13" spans="1:29" ht="12.75">
      <c r="A13" s="41" t="s">
        <v>124</v>
      </c>
      <c r="B13" s="160">
        <v>19</v>
      </c>
      <c r="C13" s="161">
        <v>23</v>
      </c>
      <c r="D13" s="62"/>
      <c r="E13" s="62"/>
      <c r="F13" s="62"/>
      <c r="G13" s="62"/>
      <c r="H13" s="62"/>
      <c r="I13" s="160">
        <v>37</v>
      </c>
      <c r="J13" s="62"/>
      <c r="K13" s="224"/>
      <c r="L13" s="224"/>
      <c r="M13" s="225"/>
      <c r="N13" s="225"/>
      <c r="O13" s="125"/>
      <c r="P13" s="125"/>
      <c r="Q13" s="125"/>
      <c r="R13" s="62"/>
      <c r="S13" s="62"/>
      <c r="T13" s="62"/>
      <c r="U13" s="160">
        <v>4</v>
      </c>
      <c r="V13" s="62"/>
      <c r="W13" s="62"/>
      <c r="X13" s="62"/>
      <c r="Y13" s="62"/>
      <c r="Z13" s="62"/>
      <c r="AA13" s="62"/>
      <c r="AB13" s="62"/>
      <c r="AC13" s="62"/>
    </row>
    <row r="14" spans="1:29" ht="12.75">
      <c r="A14" s="41" t="s">
        <v>125</v>
      </c>
      <c r="B14" s="62"/>
      <c r="C14" s="62"/>
      <c r="D14" s="62"/>
      <c r="E14" s="62"/>
      <c r="F14" s="62"/>
      <c r="G14" s="62"/>
      <c r="H14" s="62"/>
      <c r="I14" s="125"/>
      <c r="J14" s="62"/>
      <c r="K14" s="224"/>
      <c r="L14" s="224"/>
      <c r="M14" s="225"/>
      <c r="N14" s="225"/>
      <c r="O14" s="125">
        <v>105</v>
      </c>
      <c r="P14" s="155">
        <v>56</v>
      </c>
      <c r="Q14" s="125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</row>
    <row r="15" spans="2:28" ht="12.75">
      <c r="B15" s="133"/>
      <c r="C15" s="133"/>
      <c r="D15" s="133"/>
      <c r="E15" s="133"/>
      <c r="F15" s="133"/>
      <c r="G15" s="133"/>
      <c r="H15" s="133"/>
      <c r="I15" s="133"/>
      <c r="J15" s="133"/>
      <c r="K15" s="231"/>
      <c r="L15" s="231"/>
      <c r="M15" s="231"/>
      <c r="N15" s="231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</row>
    <row r="16" spans="1:23" ht="12.75">
      <c r="A16" t="s">
        <v>234</v>
      </c>
      <c r="U16"/>
      <c r="W16" s="59"/>
    </row>
  </sheetData>
  <sheetProtection/>
  <mergeCells count="28">
    <mergeCell ref="Y7:AC7"/>
    <mergeCell ref="R7:W7"/>
    <mergeCell ref="B7:Q7"/>
    <mergeCell ref="A1:AC1"/>
    <mergeCell ref="A2:AC2"/>
    <mergeCell ref="A3:AC3"/>
    <mergeCell ref="K15:L15"/>
    <mergeCell ref="M15:N15"/>
    <mergeCell ref="S8:T8"/>
    <mergeCell ref="U8:V8"/>
    <mergeCell ref="K13:L13"/>
    <mergeCell ref="K14:L14"/>
    <mergeCell ref="M13:N13"/>
    <mergeCell ref="M14:N14"/>
    <mergeCell ref="M10:N10"/>
    <mergeCell ref="K10:L10"/>
    <mergeCell ref="B8:C8"/>
    <mergeCell ref="E8:F8"/>
    <mergeCell ref="I8:J8"/>
    <mergeCell ref="K8:L8"/>
    <mergeCell ref="M8:N8"/>
    <mergeCell ref="O8:P8"/>
    <mergeCell ref="M9:N9"/>
    <mergeCell ref="K11:L11"/>
    <mergeCell ref="K12:L12"/>
    <mergeCell ref="M11:N11"/>
    <mergeCell ref="M12:N12"/>
    <mergeCell ref="K9:L9"/>
  </mergeCells>
  <printOptions/>
  <pageMargins left="0.75" right="0.75" top="1" bottom="1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5.7109375" style="0" customWidth="1"/>
    <col min="2" max="7" width="8.7109375" style="59" customWidth="1"/>
  </cols>
  <sheetData>
    <row r="1" spans="1:7" ht="15.75">
      <c r="A1" s="172" t="s">
        <v>210</v>
      </c>
      <c r="B1" s="172"/>
      <c r="C1" s="172"/>
      <c r="D1" s="172"/>
      <c r="E1" s="172"/>
      <c r="F1" s="172"/>
      <c r="G1" s="172"/>
    </row>
    <row r="2" spans="1:7" ht="15.75">
      <c r="A2" s="172" t="s">
        <v>126</v>
      </c>
      <c r="B2" s="172"/>
      <c r="C2" s="172"/>
      <c r="D2" s="172"/>
      <c r="E2" s="172"/>
      <c r="F2" s="172"/>
      <c r="G2" s="172"/>
    </row>
    <row r="3" spans="1:7" ht="12.75">
      <c r="A3" s="86"/>
      <c r="B3" s="242" t="s">
        <v>127</v>
      </c>
      <c r="C3" s="243"/>
      <c r="D3" s="244"/>
      <c r="E3" s="242" t="s">
        <v>128</v>
      </c>
      <c r="F3" s="243"/>
      <c r="G3" s="244"/>
    </row>
    <row r="4" spans="1:7" ht="12.75">
      <c r="A4" s="87"/>
      <c r="B4" s="245" t="s">
        <v>129</v>
      </c>
      <c r="C4" s="246"/>
      <c r="D4" s="247"/>
      <c r="E4" s="248" t="s">
        <v>130</v>
      </c>
      <c r="F4" s="249"/>
      <c r="G4" s="250"/>
    </row>
    <row r="5" spans="1:7" ht="12.75">
      <c r="A5" s="67" t="s">
        <v>48</v>
      </c>
      <c r="B5" s="66" t="s">
        <v>115</v>
      </c>
      <c r="C5" s="66" t="s">
        <v>116</v>
      </c>
      <c r="D5" s="66" t="s">
        <v>20</v>
      </c>
      <c r="E5" s="66" t="s">
        <v>115</v>
      </c>
      <c r="F5" s="66" t="s">
        <v>116</v>
      </c>
      <c r="G5" s="66" t="s">
        <v>20</v>
      </c>
    </row>
    <row r="6" spans="1:7" ht="12.75">
      <c r="A6" s="88" t="s">
        <v>131</v>
      </c>
      <c r="B6" s="60"/>
      <c r="C6" s="60"/>
      <c r="D6" s="60"/>
      <c r="E6" s="60"/>
      <c r="F6" s="60"/>
      <c r="G6" s="60"/>
    </row>
    <row r="7" spans="1:7" ht="12.75">
      <c r="A7" s="123" t="s">
        <v>132</v>
      </c>
      <c r="B7" s="108">
        <v>2</v>
      </c>
      <c r="C7" s="62"/>
      <c r="D7" s="108">
        <f>SUM(B7:C7)</f>
        <v>2</v>
      </c>
      <c r="E7" s="62">
        <v>337</v>
      </c>
      <c r="F7" s="108"/>
      <c r="G7" s="62">
        <f>SUM(E7:F7)</f>
        <v>337</v>
      </c>
    </row>
    <row r="8" spans="1:8" ht="12.75">
      <c r="A8" s="123" t="s">
        <v>133</v>
      </c>
      <c r="B8" s="108">
        <v>2</v>
      </c>
      <c r="C8" s="153"/>
      <c r="D8" s="108">
        <f>SUM(B8:C8)</f>
        <v>2</v>
      </c>
      <c r="E8" s="62">
        <v>234</v>
      </c>
      <c r="F8" s="108"/>
      <c r="G8" s="62">
        <f>SUM(E8:F8)</f>
        <v>234</v>
      </c>
      <c r="H8" s="106"/>
    </row>
    <row r="9" spans="1:7" ht="12.75">
      <c r="A9" s="41" t="s">
        <v>134</v>
      </c>
      <c r="B9" s="108">
        <v>9</v>
      </c>
      <c r="C9" s="62"/>
      <c r="D9" s="108">
        <f aca="true" t="shared" si="0" ref="D9:D14">SUM(B9:C9)</f>
        <v>9</v>
      </c>
      <c r="E9" s="108">
        <v>925</v>
      </c>
      <c r="F9" s="108"/>
      <c r="G9" s="62">
        <v>925</v>
      </c>
    </row>
    <row r="10" spans="1:8" ht="12.75">
      <c r="A10" s="41" t="s">
        <v>135</v>
      </c>
      <c r="B10" s="108">
        <v>1</v>
      </c>
      <c r="C10" s="62"/>
      <c r="D10" s="108">
        <f t="shared" si="0"/>
        <v>1</v>
      </c>
      <c r="E10" s="108">
        <v>414</v>
      </c>
      <c r="F10" s="108"/>
      <c r="G10" s="62">
        <f>SUM(E10:F10)</f>
        <v>414</v>
      </c>
      <c r="H10" s="117"/>
    </row>
    <row r="11" spans="1:7" ht="12.75">
      <c r="A11" s="41" t="s">
        <v>136</v>
      </c>
      <c r="B11" s="108">
        <v>2</v>
      </c>
      <c r="C11" s="62"/>
      <c r="D11" s="108">
        <f>SUM(B11:C11)</f>
        <v>2</v>
      </c>
      <c r="E11" s="62">
        <v>1367</v>
      </c>
      <c r="F11" s="108"/>
      <c r="G11" s="62">
        <f>SUM(E11:F11)</f>
        <v>1367</v>
      </c>
    </row>
    <row r="12" spans="1:7" ht="12.75">
      <c r="A12" s="41" t="s">
        <v>182</v>
      </c>
      <c r="B12" s="108">
        <v>1</v>
      </c>
      <c r="C12" s="62"/>
      <c r="D12" s="108">
        <f>SUM(B12:C12)</f>
        <v>1</v>
      </c>
      <c r="E12" s="62">
        <v>8</v>
      </c>
      <c r="F12" s="108"/>
      <c r="G12" s="62">
        <f>SUM(E12:F12)</f>
        <v>8</v>
      </c>
    </row>
    <row r="13" spans="1:7" ht="12.75">
      <c r="A13" s="41" t="s">
        <v>137</v>
      </c>
      <c r="B13" s="108">
        <v>2</v>
      </c>
      <c r="C13" s="108"/>
      <c r="D13" s="108">
        <f t="shared" si="0"/>
        <v>2</v>
      </c>
      <c r="E13" s="108">
        <v>64</v>
      </c>
      <c r="F13" s="108"/>
      <c r="G13" s="62">
        <f>SUM(E13:F13)</f>
        <v>64</v>
      </c>
    </row>
    <row r="14" spans="1:7" ht="12.75">
      <c r="A14" s="41" t="s">
        <v>138</v>
      </c>
      <c r="B14" s="108">
        <v>2</v>
      </c>
      <c r="C14" s="62"/>
      <c r="D14" s="108">
        <f t="shared" si="0"/>
        <v>2</v>
      </c>
      <c r="E14" s="108">
        <v>119</v>
      </c>
      <c r="F14" s="108"/>
      <c r="G14" s="62">
        <f>SUM(E14:F14)</f>
        <v>119</v>
      </c>
    </row>
    <row r="15" spans="1:9" ht="12.75">
      <c r="A15" s="88" t="s">
        <v>139</v>
      </c>
      <c r="B15" s="108"/>
      <c r="C15" s="62"/>
      <c r="D15" s="108"/>
      <c r="E15" s="108"/>
      <c r="F15" s="108"/>
      <c r="G15" s="62"/>
      <c r="I15" s="106"/>
    </row>
    <row r="16" spans="1:7" ht="12.75">
      <c r="A16" s="41"/>
      <c r="B16" s="108">
        <v>4</v>
      </c>
      <c r="C16" s="62"/>
      <c r="D16" s="108">
        <f>SUM(B16:C16)</f>
        <v>4</v>
      </c>
      <c r="E16" s="108">
        <v>2566</v>
      </c>
      <c r="F16" s="108"/>
      <c r="G16" s="62">
        <f>SUM(E16:F16)</f>
        <v>2566</v>
      </c>
    </row>
    <row r="19" ht="12.75">
      <c r="A19" t="s">
        <v>205</v>
      </c>
    </row>
    <row r="22" spans="1:7" ht="12.75">
      <c r="A22" s="251" t="s">
        <v>140</v>
      </c>
      <c r="B22" s="252"/>
      <c r="C22" s="252"/>
      <c r="D22" s="252"/>
      <c r="E22" s="252"/>
      <c r="F22" s="252"/>
      <c r="G22" s="253"/>
    </row>
    <row r="23" spans="1:7" ht="12.75">
      <c r="A23" s="89"/>
      <c r="B23" s="58"/>
      <c r="C23" s="205" t="s">
        <v>93</v>
      </c>
      <c r="D23" s="207"/>
      <c r="E23" s="205" t="s">
        <v>141</v>
      </c>
      <c r="F23" s="207"/>
      <c r="G23" s="66" t="s">
        <v>20</v>
      </c>
    </row>
    <row r="24" spans="1:7" ht="12.75">
      <c r="A24" s="197" t="s">
        <v>142</v>
      </c>
      <c r="B24" s="198"/>
      <c r="C24" s="240">
        <v>79</v>
      </c>
      <c r="D24" s="241"/>
      <c r="E24" s="240"/>
      <c r="F24" s="241"/>
      <c r="G24" s="60">
        <f>SUM(C24:F24)</f>
        <v>79</v>
      </c>
    </row>
  </sheetData>
  <sheetProtection/>
  <mergeCells count="12">
    <mergeCell ref="E23:F23"/>
    <mergeCell ref="E24:F24"/>
    <mergeCell ref="C24:D24"/>
    <mergeCell ref="C23:D23"/>
    <mergeCell ref="A1:G1"/>
    <mergeCell ref="A2:G2"/>
    <mergeCell ref="B3:D3"/>
    <mergeCell ref="E3:G3"/>
    <mergeCell ref="A24:B24"/>
    <mergeCell ref="B4:D4"/>
    <mergeCell ref="E4:G4"/>
    <mergeCell ref="A22:G22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x009991</dc:creator>
  <cp:keywords/>
  <dc:description/>
  <cp:lastModifiedBy>x023917</cp:lastModifiedBy>
  <cp:lastPrinted>2020-06-05T06:30:57Z</cp:lastPrinted>
  <dcterms:created xsi:type="dcterms:W3CDTF">2016-06-09T10:35:48Z</dcterms:created>
  <dcterms:modified xsi:type="dcterms:W3CDTF">2023-06-19T07:12:49Z</dcterms:modified>
  <cp:category/>
  <cp:version/>
  <cp:contentType/>
  <cp:contentStatus/>
</cp:coreProperties>
</file>