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Hoja1" sheetId="1" r:id="rId1"/>
    <sheet name="Hoja2" sheetId="2" r:id="rId2"/>
    <sheet name="Hoja3" sheetId="3" r:id="rId3"/>
    <sheet name="Hoja4" sheetId="4" r:id="rId4"/>
    <sheet name="Hoja5" sheetId="5" r:id="rId5"/>
    <sheet name="Hoja6" sheetId="6" r:id="rId6"/>
    <sheet name="Hoja7" sheetId="7" r:id="rId7"/>
    <sheet name="Hoja8" sheetId="8" r:id="rId8"/>
    <sheet name="Hoja9" sheetId="9" r:id="rId9"/>
  </sheets>
  <definedNames/>
  <calcPr fullCalcOnLoad="1"/>
</workbook>
</file>

<file path=xl/sharedStrings.xml><?xml version="1.0" encoding="utf-8"?>
<sst xmlns="http://schemas.openxmlformats.org/spreadsheetml/2006/main" count="309" uniqueCount="210">
  <si>
    <t>CENTROS DE RÉGIMEN GENERAL</t>
  </si>
  <si>
    <t>Titularidad PÚBLICA</t>
  </si>
  <si>
    <t>C.P. (COLEGIO PÚBLICO)</t>
  </si>
  <si>
    <t>Imparten</t>
  </si>
  <si>
    <t>I.E.S.O. (Instituto de Educación Secundaria Obligatoria)</t>
  </si>
  <si>
    <t>ESO exclusivamente</t>
  </si>
  <si>
    <t>ESO, Bachillerato y FP</t>
  </si>
  <si>
    <t>Bachillerato y FP</t>
  </si>
  <si>
    <t>F.P. exclusivamente</t>
  </si>
  <si>
    <t>ESO  y FP</t>
  </si>
  <si>
    <t>E.E. (Centro de Educación Especial)</t>
  </si>
  <si>
    <t>Titulariadad PRIVADA</t>
  </si>
  <si>
    <t>Centros que imparten Ed. Secundaria exclusivamente</t>
  </si>
  <si>
    <t>(De estos centros, 1 centros imparte PIPE)</t>
  </si>
  <si>
    <t>Centros de Educación Especial</t>
  </si>
  <si>
    <t>CENTROS DE RÉGIMEN ESPECIAL</t>
  </si>
  <si>
    <t>Escuelas Oficiales de Idiomas</t>
  </si>
  <si>
    <t>Conservatorios de Música</t>
  </si>
  <si>
    <t>Escuelas de Música</t>
  </si>
  <si>
    <t>Escuelas de Danza</t>
  </si>
  <si>
    <t>CENTROS DE EDUCACIÓN DE ADULTOS</t>
  </si>
  <si>
    <t>Centros de Educación de Adultos</t>
  </si>
  <si>
    <t>Total:</t>
  </si>
  <si>
    <t>Total centros:</t>
  </si>
  <si>
    <t>Concertados/</t>
  </si>
  <si>
    <t>Subvención</t>
  </si>
  <si>
    <t>No Concer-</t>
  </si>
  <si>
    <t>tados</t>
  </si>
  <si>
    <t>PÚBLICOS</t>
  </si>
  <si>
    <t>PRIVADOS</t>
  </si>
  <si>
    <t>TOTAL</t>
  </si>
  <si>
    <r>
      <t>Escuelas de Arte</t>
    </r>
    <r>
      <rPr>
        <sz val="10"/>
        <rFont val="Arial"/>
        <family val="0"/>
      </rPr>
      <t>, con Bachillerato de Artes</t>
    </r>
  </si>
  <si>
    <t>Imparten:</t>
  </si>
  <si>
    <t>NÚMERO DE CENTROS QUE IMPARTEN CADA ENSEÑANZA</t>
  </si>
  <si>
    <t>Enseñanza</t>
  </si>
  <si>
    <t>PÚBLICA</t>
  </si>
  <si>
    <t>PRIVADA</t>
  </si>
  <si>
    <t>No</t>
  </si>
  <si>
    <t>concertada</t>
  </si>
  <si>
    <t>Concertada/</t>
  </si>
  <si>
    <t>Subvencionada</t>
  </si>
  <si>
    <t>Ed. Primaria</t>
  </si>
  <si>
    <t>E.S.O.</t>
  </si>
  <si>
    <t>Bachillerato diurno</t>
  </si>
  <si>
    <t>Bachillerato nocturno</t>
  </si>
  <si>
    <t>Bachillerato a distancia</t>
  </si>
  <si>
    <t>Ciclos Formativos de</t>
  </si>
  <si>
    <t>Grado Medio</t>
  </si>
  <si>
    <t>Grado Superior</t>
  </si>
  <si>
    <t>Prog. De Garantía Social en centros docentes:</t>
  </si>
  <si>
    <t>UNIDADES Y ALUMNADO MATRICULADO POR ENSEÑANZA</t>
  </si>
  <si>
    <t>UNIDADES</t>
  </si>
  <si>
    <t>ALUMNADO MATRICULADO</t>
  </si>
  <si>
    <t>Centros</t>
  </si>
  <si>
    <t>Total</t>
  </si>
  <si>
    <t>Públicos</t>
  </si>
  <si>
    <t>Privados</t>
  </si>
  <si>
    <t xml:space="preserve">         De ellos sólo FCT</t>
  </si>
  <si>
    <t>Programas de Garantía Social</t>
  </si>
  <si>
    <t>P.I.P en centros docentes</t>
  </si>
  <si>
    <t>P.I.P en Actuaciones fuera de centros</t>
  </si>
  <si>
    <t>P.I.P.E. en centros docentes</t>
  </si>
  <si>
    <t xml:space="preserve"> </t>
  </si>
  <si>
    <t>EVOLUCION DE LA MATRICULA POR NIVELES EDUCATIVOS</t>
  </si>
  <si>
    <t>NIVEL/CURSO</t>
  </si>
  <si>
    <t>Bach.D/N</t>
  </si>
  <si>
    <t>C.F.G. MEDIO</t>
  </si>
  <si>
    <t>C.F.G. SUPERIOR</t>
  </si>
  <si>
    <t>GARANTIA SOCIAL</t>
  </si>
  <si>
    <t>2001/02</t>
  </si>
  <si>
    <t>2002/03</t>
  </si>
  <si>
    <t>2003/04</t>
  </si>
  <si>
    <t>2004/05</t>
  </si>
  <si>
    <t>2005/06</t>
  </si>
  <si>
    <t>2006/07</t>
  </si>
  <si>
    <t>2007/08</t>
  </si>
  <si>
    <t>2000/01</t>
  </si>
  <si>
    <t>TITULARIDAD</t>
  </si>
  <si>
    <t>TIPO DE</t>
  </si>
  <si>
    <t>CENTRO</t>
  </si>
  <si>
    <t>NÚMERO</t>
  </si>
  <si>
    <t>DE CENTROS</t>
  </si>
  <si>
    <t>Matriculación por problemática dominante</t>
  </si>
  <si>
    <t>Motóricos</t>
  </si>
  <si>
    <t>Auditiva</t>
  </si>
  <si>
    <t>Psíquicos</t>
  </si>
  <si>
    <t>Plurideficientes</t>
  </si>
  <si>
    <t>Personalidad</t>
  </si>
  <si>
    <t>Visual</t>
  </si>
  <si>
    <t>Centros específicos</t>
  </si>
  <si>
    <t>Unidades sustitutorias</t>
  </si>
  <si>
    <t>Nivel de enseñanza que imparte</t>
  </si>
  <si>
    <t>Educacioon Primaria exclusivamente</t>
  </si>
  <si>
    <t>Educación Secundaria Obligatoria exclusivamente</t>
  </si>
  <si>
    <t>Bachillerato exclusivamente</t>
  </si>
  <si>
    <t>Formación Profesional exclusivamente</t>
  </si>
  <si>
    <t>Educación Primaria y E.S.O.</t>
  </si>
  <si>
    <t>E.S.O. y Bachillerato</t>
  </si>
  <si>
    <t>F.P. y E.S.O./Bachillerato</t>
  </si>
  <si>
    <t>Educación Especial Específica</t>
  </si>
  <si>
    <t>Otras posibilidades (combinaciones de niveles diferentes a las anteriores)</t>
  </si>
  <si>
    <t>Profesorado que imparte en las Actuaciones de Gar. So. Fuera de centros</t>
  </si>
  <si>
    <t>C. Públicos</t>
  </si>
  <si>
    <t>C. Privados</t>
  </si>
  <si>
    <t>Especial) ni el del Instituto de Educación Secundaria de Navarra para Personas Adultas "Félix Urabayen" (éste se .</t>
  </si>
  <si>
    <t>incluye en el apartado de Educación de Adultos</t>
  </si>
  <si>
    <t>ALUMNOS POR MODELOS LINGÜÍSTICOS</t>
  </si>
  <si>
    <t>MODELO G</t>
  </si>
  <si>
    <t>MODELO A</t>
  </si>
  <si>
    <t>MODELO B</t>
  </si>
  <si>
    <t>MODELO D</t>
  </si>
  <si>
    <t>Pública</t>
  </si>
  <si>
    <t>Privada</t>
  </si>
  <si>
    <t>Bachillerato d/n</t>
  </si>
  <si>
    <t>Ciclos Formativos</t>
  </si>
  <si>
    <t>Enseñanzas de carácter formal</t>
  </si>
  <si>
    <t xml:space="preserve"> MATRICULADO</t>
  </si>
  <si>
    <t>ALUMNADO</t>
  </si>
  <si>
    <t xml:space="preserve">   Nivel I: Alfabetización</t>
  </si>
  <si>
    <t xml:space="preserve">   Nivel II: Consolidación de Conocimientos</t>
  </si>
  <si>
    <t xml:space="preserve">   E.S.O. Adultos-Presencial *</t>
  </si>
  <si>
    <t xml:space="preserve">   E.S.O. Adultos- A distancia</t>
  </si>
  <si>
    <t xml:space="preserve">   Lengua castellana para inmigrantes</t>
  </si>
  <si>
    <t xml:space="preserve">   Preparación Pruebas Acceso CFGS</t>
  </si>
  <si>
    <t>Enseñanzas de carácter no formal</t>
  </si>
  <si>
    <t xml:space="preserve">Nº DE CENTROS QUE </t>
  </si>
  <si>
    <t>IMPARTEN CADA ENSEÑANZA</t>
  </si>
  <si>
    <t xml:space="preserve"> Enseñanza/</t>
  </si>
  <si>
    <t>Ciclos Formativos de Artes Plásticas y Diseño.</t>
  </si>
  <si>
    <t xml:space="preserve">     Grado Medio</t>
  </si>
  <si>
    <t xml:space="preserve">     Grado Superior</t>
  </si>
  <si>
    <t>Enseñanzas de la Música</t>
  </si>
  <si>
    <t xml:space="preserve">     Grado Medio (Conservatorio)</t>
  </si>
  <si>
    <t xml:space="preserve">     Grado Superior (Conservatorio)</t>
  </si>
  <si>
    <t xml:space="preserve">     Enseñanzas sin validez académica (Escuelas de Música)</t>
  </si>
  <si>
    <t>Enseñanzas de la Danza</t>
  </si>
  <si>
    <t xml:space="preserve">     Enseñanzas no regladas sin validez académica</t>
  </si>
  <si>
    <t>Enseñanzas de Idiomas</t>
  </si>
  <si>
    <t xml:space="preserve">     Matricula Oficial y Libre</t>
  </si>
  <si>
    <t xml:space="preserve">      Enseñanza a distancia y Programa Centros de Secundaria</t>
  </si>
  <si>
    <t>ALUMNADO MATRICULADO POR ENSEÑANZA</t>
  </si>
  <si>
    <t xml:space="preserve">     Matricula Oficial </t>
  </si>
  <si>
    <t xml:space="preserve">     Matricula Libre</t>
  </si>
  <si>
    <t xml:space="preserve">     Enseñanza a distancia (That´s English)</t>
  </si>
  <si>
    <t xml:space="preserve">     Programa Centros de Secundaria</t>
  </si>
  <si>
    <t>PROFESORADO POR TIPO DE CENTRO</t>
  </si>
  <si>
    <t>Centro en el que imparten</t>
  </si>
  <si>
    <t>Escuela de Arte</t>
  </si>
  <si>
    <t xml:space="preserve">     Imparten Bachillerato exclusivamente</t>
  </si>
  <si>
    <t xml:space="preserve">     Imparten Formación Profesional exclusivamente</t>
  </si>
  <si>
    <t xml:space="preserve">     Imparten Bachillerato y Formación Profesional</t>
  </si>
  <si>
    <t xml:space="preserve">     Imparten Artes Plásticas y Diseño exclusivamente</t>
  </si>
  <si>
    <t xml:space="preserve">     Imparten Bachilerato y Artes Plásticas Y Diseño</t>
  </si>
  <si>
    <t>Escuela de Danza</t>
  </si>
  <si>
    <t>Titularidad:</t>
  </si>
  <si>
    <t>PROFESORADO</t>
  </si>
  <si>
    <t>C.Privados</t>
  </si>
  <si>
    <t>Escuela Oficial de Idiomas</t>
  </si>
  <si>
    <t>2008/09</t>
  </si>
  <si>
    <t>2009/10</t>
  </si>
  <si>
    <t>MOD. BR</t>
  </si>
  <si>
    <t>T.I.L</t>
  </si>
  <si>
    <t>T.I.L.A</t>
  </si>
  <si>
    <t>I.E.S. (Instituto de Educación Secundaria/C.I.P. (Centro Integrado Politécnico)</t>
  </si>
  <si>
    <t>CURSO 2009-10</t>
  </si>
  <si>
    <t>CLASIFICACIÓN DE CENTROS DOCENTES POR ENSEÑANZAS QUE IMPARTEN</t>
  </si>
  <si>
    <t>(Cada centro está incluído solamente una vez)</t>
  </si>
  <si>
    <t>(De estos, 11 centros imparten además  el 1er. Ciclo de ESO)</t>
  </si>
  <si>
    <t>(De éstos, 1 centro imparte PCPI)</t>
  </si>
  <si>
    <t xml:space="preserve">ESO y Bachillerato (Este curso 1 centro solo imparte ESO) </t>
  </si>
  <si>
    <t>(Del total de IES 20 centros imparten PCPI, 3 imparten</t>
  </si>
  <si>
    <t xml:space="preserve"> Bachillerato Nocturno y 3 imparten ESO presencial adultos</t>
  </si>
  <si>
    <t>Educación Especial y PCPI</t>
  </si>
  <si>
    <t>(De estos, 1 centro imparte PCPI)</t>
  </si>
  <si>
    <t>(De estos, 5 centros imparten PCPI)</t>
  </si>
  <si>
    <t>(De éstos, 2 centros imparten PCPITE)</t>
  </si>
  <si>
    <t>(De estos, 1 centro imparte PIPE)</t>
  </si>
  <si>
    <t>(De éstos, 1 centro imparte Bachillerato y ESO "a distancia" y ESO presencial adultos)</t>
  </si>
  <si>
    <t>Actuaciones de Entidades sin ánimo de lucro</t>
  </si>
  <si>
    <t>(5 Actuaciones imparten PCPI y ESO y 1 imparte ESO)</t>
  </si>
  <si>
    <t>P.C.P.I. (Aulas Profesionales y Talleres Profesionales)</t>
  </si>
  <si>
    <t>P.C.P.I.-(Talleres Específicos)</t>
  </si>
  <si>
    <r>
      <t>(5 Actuaciones imparten PCPI y ESO y 1 imparte ESO</t>
    </r>
    <r>
      <rPr>
        <i/>
        <sz val="9"/>
        <rFont val="Arial"/>
        <family val="2"/>
      </rPr>
      <t>)</t>
    </r>
  </si>
  <si>
    <t>* El alumnado matriculado correponde al 1er. Cuatrimestre del 2009/10, y al 2º cuatrimestre del 2008/09</t>
  </si>
  <si>
    <t>ACTUACIONES DE ENTIDADES SIN ÁNIMO DE LUCRO</t>
  </si>
  <si>
    <t>Centros que imparten Ed. Infantil (2º ciclo) y/o Ed. Primaria exclusivamente</t>
  </si>
  <si>
    <t>Centros que imparten Ed. Infantil (2º ciclo) y/o Ed. Primaria y Ed. Secundaria</t>
  </si>
  <si>
    <t>E. Infantil (2º ciclo)</t>
  </si>
  <si>
    <t>Ed. Infantil (2º ciclo)</t>
  </si>
  <si>
    <t>Educación Infantil (2º ciclo) exclusivamente</t>
  </si>
  <si>
    <t>Educación Infantil (2º ciclo) y Primaria</t>
  </si>
  <si>
    <t>ENSEÑANZAS DE RÉGIMEN GENERAL</t>
  </si>
  <si>
    <t>Ed. Especial *</t>
  </si>
  <si>
    <t>Bachillerato a distancia **</t>
  </si>
  <si>
    <t>* Se han contabilizado también los centros que tienen unidades sustitutorias de Educación Especial.</t>
  </si>
  <si>
    <t>** Se ha contabilizado el centro de Educación de Adultos que imparten estas enseñanzas</t>
  </si>
  <si>
    <t>* También se incluyen en este apartado las unidades de Ed. Primaria con alumnado de Primer Ciclo de E.S.O.</t>
  </si>
  <si>
    <t>** Ed. Especial: Incluye tanto las unidades de centros específicos con las unidades sustitutorias de Ed. Especial.</t>
  </si>
  <si>
    <t>***Ciclos Formativos: No se incluyen grupos de alumnado pediente de realizar sólo la FCT</t>
  </si>
  <si>
    <t>Mixtas Ed. Infantil/Ed. Primaria *</t>
  </si>
  <si>
    <t>Ed. Especial **</t>
  </si>
  <si>
    <t>C.F.: Grado Medio de F.P.***</t>
  </si>
  <si>
    <t>C.F.: Grado Superior de F.P.***</t>
  </si>
  <si>
    <t>EDUCACIÓN ESPECIAL (*)</t>
  </si>
  <si>
    <t>(*) Incluye el alumnado y unidades de Educación Especial en centros específicos, unidades sustitutorias y unidades ordinarias</t>
  </si>
  <si>
    <t>PROFESORADO POR NIVELES DE ENSEÑANZA (*)</t>
  </si>
  <si>
    <t xml:space="preserve">(*) No se incluye el profesorado de las Escuelas de Arte (éste se incluye en el apartado de Enseñanzas de Régimen </t>
  </si>
  <si>
    <t>EDUCACIÓN DE ADULTOS</t>
  </si>
  <si>
    <t>Profesorado de Centros de Educación de Adultos</t>
  </si>
  <si>
    <t>ENSEÑANZAS DE RÉGIMEN ESPECIAL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</si>
</sst>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 style="dashed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1" fillId="0" borderId="0" xfId="0" applyFont="1" applyBorder="1" applyAlignment="1">
      <alignment/>
    </xf>
    <xf numFmtId="0" fontId="3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right"/>
    </xf>
    <xf numFmtId="0" fontId="0" fillId="0" borderId="12" xfId="0" applyBorder="1" applyAlignment="1">
      <alignment/>
    </xf>
    <xf numFmtId="0" fontId="3" fillId="0" borderId="4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0" fontId="2" fillId="0" borderId="14" xfId="0" applyFont="1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2" fillId="0" borderId="1" xfId="0" applyFont="1" applyBorder="1" applyAlignment="1">
      <alignment horizontal="right"/>
    </xf>
    <xf numFmtId="0" fontId="0" fillId="0" borderId="15" xfId="0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6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22" xfId="0" applyFill="1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 horizontal="right"/>
    </xf>
    <xf numFmtId="0" fontId="0" fillId="2" borderId="15" xfId="0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0" fontId="0" fillId="0" borderId="14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0" fillId="3" borderId="1" xfId="0" applyFill="1" applyBorder="1" applyAlignment="1">
      <alignment/>
    </xf>
    <xf numFmtId="0" fontId="2" fillId="3" borderId="12" xfId="0" applyFont="1" applyFill="1" applyBorder="1" applyAlignment="1">
      <alignment/>
    </xf>
    <xf numFmtId="0" fontId="0" fillId="3" borderId="13" xfId="0" applyFill="1" applyBorder="1" applyAlignment="1">
      <alignment/>
    </xf>
    <xf numFmtId="0" fontId="2" fillId="3" borderId="2" xfId="0" applyFont="1" applyFill="1" applyBorder="1" applyAlignment="1">
      <alignment horizontal="right"/>
    </xf>
    <xf numFmtId="0" fontId="0" fillId="3" borderId="2" xfId="0" applyFill="1" applyBorder="1" applyAlignment="1">
      <alignment/>
    </xf>
    <xf numFmtId="0" fontId="2" fillId="2" borderId="23" xfId="0" applyFont="1" applyFill="1" applyBorder="1" applyAlignment="1">
      <alignment/>
    </xf>
    <xf numFmtId="0" fontId="2" fillId="2" borderId="23" xfId="0" applyFont="1" applyFill="1" applyBorder="1" applyAlignment="1">
      <alignment horizontal="right"/>
    </xf>
    <xf numFmtId="0" fontId="0" fillId="2" borderId="1" xfId="0" applyFill="1" applyBorder="1" applyAlignment="1">
      <alignment/>
    </xf>
    <xf numFmtId="0" fontId="2" fillId="2" borderId="12" xfId="0" applyFont="1" applyFill="1" applyBorder="1" applyAlignment="1">
      <alignment/>
    </xf>
    <xf numFmtId="0" fontId="0" fillId="2" borderId="13" xfId="0" applyFill="1" applyBorder="1" applyAlignment="1">
      <alignment/>
    </xf>
    <xf numFmtId="0" fontId="0" fillId="2" borderId="24" xfId="0" applyFill="1" applyBorder="1" applyAlignment="1">
      <alignment/>
    </xf>
    <xf numFmtId="0" fontId="2" fillId="2" borderId="2" xfId="0" applyFont="1" applyFill="1" applyBorder="1" applyAlignment="1">
      <alignment horizontal="right"/>
    </xf>
    <xf numFmtId="0" fontId="0" fillId="2" borderId="2" xfId="0" applyFill="1" applyBorder="1" applyAlignment="1">
      <alignment/>
    </xf>
    <xf numFmtId="0" fontId="2" fillId="2" borderId="6" xfId="0" applyFont="1" applyFill="1" applyBorder="1" applyAlignment="1">
      <alignment/>
    </xf>
    <xf numFmtId="0" fontId="0" fillId="2" borderId="7" xfId="0" applyFill="1" applyBorder="1" applyAlignment="1">
      <alignment/>
    </xf>
    <xf numFmtId="0" fontId="2" fillId="2" borderId="3" xfId="0" applyFont="1" applyFill="1" applyBorder="1" applyAlignment="1">
      <alignment horizontal="right"/>
    </xf>
    <xf numFmtId="0" fontId="0" fillId="2" borderId="14" xfId="0" applyFill="1" applyBorder="1" applyAlignment="1">
      <alignment/>
    </xf>
    <xf numFmtId="0" fontId="2" fillId="3" borderId="12" xfId="0" applyFont="1" applyFill="1" applyBorder="1" applyAlignment="1">
      <alignment/>
    </xf>
    <xf numFmtId="0" fontId="2" fillId="3" borderId="13" xfId="0" applyFont="1" applyFill="1" applyBorder="1" applyAlignment="1">
      <alignment/>
    </xf>
    <xf numFmtId="0" fontId="2" fillId="3" borderId="1" xfId="0" applyFont="1" applyFill="1" applyBorder="1" applyAlignment="1">
      <alignment horizontal="right"/>
    </xf>
    <xf numFmtId="0" fontId="0" fillId="3" borderId="6" xfId="0" applyFont="1" applyFill="1" applyBorder="1" applyAlignment="1">
      <alignment/>
    </xf>
    <xf numFmtId="0" fontId="0" fillId="3" borderId="14" xfId="0" applyFont="1" applyFill="1" applyBorder="1" applyAlignment="1">
      <alignment horizontal="center" vertical="top"/>
    </xf>
    <xf numFmtId="0" fontId="0" fillId="3" borderId="16" xfId="0" applyFont="1" applyFill="1" applyBorder="1" applyAlignment="1">
      <alignment/>
    </xf>
    <xf numFmtId="0" fontId="0" fillId="3" borderId="14" xfId="0" applyFont="1" applyFill="1" applyBorder="1" applyAlignment="1">
      <alignment horizontal="center"/>
    </xf>
    <xf numFmtId="0" fontId="0" fillId="3" borderId="14" xfId="0" applyFont="1" applyFill="1" applyBorder="1" applyAlignment="1">
      <alignment/>
    </xf>
    <xf numFmtId="0" fontId="0" fillId="3" borderId="15" xfId="0" applyFont="1" applyFill="1" applyBorder="1" applyAlignment="1">
      <alignment/>
    </xf>
    <xf numFmtId="0" fontId="0" fillId="3" borderId="15" xfId="0" applyFont="1" applyFill="1" applyBorder="1" applyAlignment="1">
      <alignment horizontal="center"/>
    </xf>
    <xf numFmtId="0" fontId="0" fillId="3" borderId="14" xfId="0" applyFill="1" applyBorder="1" applyAlignment="1">
      <alignment/>
    </xf>
    <xf numFmtId="0" fontId="0" fillId="3" borderId="16" xfId="0" applyFill="1" applyBorder="1" applyAlignment="1">
      <alignment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/>
    </xf>
    <xf numFmtId="0" fontId="0" fillId="3" borderId="15" xfId="0" applyFill="1" applyBorder="1" applyAlignment="1">
      <alignment horizontal="center"/>
    </xf>
    <xf numFmtId="0" fontId="2" fillId="4" borderId="1" xfId="0" applyFont="1" applyFill="1" applyBorder="1" applyAlignment="1">
      <alignment/>
    </xf>
    <xf numFmtId="0" fontId="0" fillId="4" borderId="1" xfId="0" applyFill="1" applyBorder="1" applyAlignment="1">
      <alignment/>
    </xf>
    <xf numFmtId="0" fontId="2" fillId="3" borderId="1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0" fillId="3" borderId="1" xfId="0" applyFill="1" applyBorder="1" applyAlignment="1">
      <alignment/>
    </xf>
    <xf numFmtId="0" fontId="2" fillId="3" borderId="15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/>
    </xf>
    <xf numFmtId="0" fontId="0" fillId="3" borderId="1" xfId="0" applyFill="1" applyBorder="1" applyAlignment="1">
      <alignment horizontal="center"/>
    </xf>
    <xf numFmtId="0" fontId="0" fillId="5" borderId="14" xfId="0" applyFill="1" applyBorder="1" applyAlignment="1">
      <alignment/>
    </xf>
    <xf numFmtId="0" fontId="0" fillId="5" borderId="15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2" xfId="0" applyFill="1" applyBorder="1" applyAlignment="1">
      <alignment horizontal="right"/>
    </xf>
    <xf numFmtId="16" fontId="0" fillId="3" borderId="1" xfId="0" applyNumberFormat="1" applyFill="1" applyBorder="1" applyAlignment="1">
      <alignment horizontal="center"/>
    </xf>
    <xf numFmtId="0" fontId="0" fillId="0" borderId="14" xfId="0" applyBorder="1" applyAlignment="1">
      <alignment horizontal="right" vertical="center"/>
    </xf>
    <xf numFmtId="0" fontId="0" fillId="3" borderId="10" xfId="0" applyFont="1" applyFill="1" applyBorder="1" applyAlignment="1">
      <alignment horizontal="left"/>
    </xf>
    <xf numFmtId="0" fontId="0" fillId="3" borderId="8" xfId="0" applyFont="1" applyFill="1" applyBorder="1" applyAlignment="1">
      <alignment horizontal="left"/>
    </xf>
    <xf numFmtId="0" fontId="2" fillId="2" borderId="25" xfId="0" applyFont="1" applyFill="1" applyBorder="1" applyAlignment="1">
      <alignment horizontal="left"/>
    </xf>
    <xf numFmtId="0" fontId="2" fillId="2" borderId="23" xfId="0" applyFont="1" applyFill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11" xfId="0" applyFont="1" applyBorder="1" applyAlignment="1">
      <alignment horizontal="right"/>
    </xf>
    <xf numFmtId="0" fontId="7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5" xfId="0" applyBorder="1" applyAlignment="1">
      <alignment wrapText="1"/>
    </xf>
    <xf numFmtId="0" fontId="1" fillId="0" borderId="9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2" fillId="5" borderId="9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3" borderId="12" xfId="0" applyFont="1" applyFill="1" applyBorder="1" applyAlignment="1">
      <alignment horizontal="center" vertical="top"/>
    </xf>
    <xf numFmtId="0" fontId="0" fillId="3" borderId="2" xfId="0" applyFont="1" applyFill="1" applyBorder="1" applyAlignment="1">
      <alignment horizontal="center" vertical="top"/>
    </xf>
    <xf numFmtId="0" fontId="0" fillId="0" borderId="15" xfId="0" applyBorder="1" applyAlignment="1">
      <alignment horizontal="right" vertical="center"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0" borderId="0" xfId="0" applyAlignment="1">
      <alignment/>
    </xf>
    <xf numFmtId="0" fontId="7" fillId="2" borderId="9" xfId="0" applyFont="1" applyFill="1" applyBorder="1" applyAlignment="1">
      <alignment horizontal="center"/>
    </xf>
    <xf numFmtId="0" fontId="0" fillId="0" borderId="9" xfId="0" applyBorder="1" applyAlignment="1">
      <alignment/>
    </xf>
    <xf numFmtId="0" fontId="2" fillId="5" borderId="12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4" borderId="1" xfId="0" applyFont="1" applyFill="1" applyBorder="1" applyAlignment="1">
      <alignment horizontal="right"/>
    </xf>
    <xf numFmtId="0" fontId="7" fillId="5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5" borderId="12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7" fillId="5" borderId="12" xfId="0" applyFont="1" applyFill="1" applyBorder="1" applyAlignment="1">
      <alignment horizontal="center"/>
    </xf>
    <xf numFmtId="0" fontId="7" fillId="5" borderId="13" xfId="0" applyFont="1" applyFill="1" applyBorder="1" applyAlignment="1">
      <alignment horizontal="center"/>
    </xf>
    <xf numFmtId="0" fontId="8" fillId="5" borderId="13" xfId="0" applyFont="1" applyFill="1" applyBorder="1" applyAlignment="1">
      <alignment/>
    </xf>
    <xf numFmtId="0" fontId="8" fillId="5" borderId="2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2" xfId="0" applyBorder="1" applyAlignment="1">
      <alignment/>
    </xf>
    <xf numFmtId="0" fontId="0" fillId="5" borderId="6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5" borderId="9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5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2" xfId="0" applyFill="1" applyBorder="1" applyAlignment="1">
      <alignment horizontal="left"/>
    </xf>
    <xf numFmtId="0" fontId="0" fillId="4" borderId="2" xfId="0" applyFill="1" applyBorder="1" applyAlignment="1">
      <alignment horizontal="left"/>
    </xf>
    <xf numFmtId="0" fontId="0" fillId="3" borderId="12" xfId="0" applyFill="1" applyBorder="1" applyAlignment="1">
      <alignment horizontal="left"/>
    </xf>
    <xf numFmtId="0" fontId="0" fillId="3" borderId="2" xfId="0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workbookViewId="0" topLeftCell="A1">
      <selection activeCell="A4" sqref="A4"/>
    </sheetView>
  </sheetViews>
  <sheetFormatPr defaultColWidth="11.421875" defaultRowHeight="12.75"/>
  <sheetData>
    <row r="1" spans="1:9" ht="15.75">
      <c r="A1" s="120" t="s">
        <v>164</v>
      </c>
      <c r="B1" s="120"/>
      <c r="C1" s="120"/>
      <c r="D1" s="120"/>
      <c r="E1" s="120"/>
      <c r="F1" s="120"/>
      <c r="G1" s="120"/>
      <c r="H1" s="120"/>
      <c r="I1" s="120"/>
    </row>
    <row r="2" spans="1:9" ht="12.75">
      <c r="A2" s="121" t="s">
        <v>165</v>
      </c>
      <c r="B2" s="121"/>
      <c r="C2" s="121"/>
      <c r="D2" s="121"/>
      <c r="E2" s="121"/>
      <c r="F2" s="121"/>
      <c r="G2" s="121"/>
      <c r="H2" s="121"/>
      <c r="I2" s="121"/>
    </row>
    <row r="3" spans="1:9" ht="12.75">
      <c r="A3" s="121" t="s">
        <v>166</v>
      </c>
      <c r="B3" s="121"/>
      <c r="C3" s="121"/>
      <c r="D3" s="121"/>
      <c r="E3" s="121"/>
      <c r="F3" s="121"/>
      <c r="G3" s="121"/>
      <c r="H3" s="121"/>
      <c r="I3" s="121"/>
    </row>
    <row r="4" spans="1:9" ht="13.5" thickBot="1">
      <c r="A4" s="57"/>
      <c r="B4" s="57"/>
      <c r="C4" s="57"/>
      <c r="D4" s="57"/>
      <c r="E4" s="57"/>
      <c r="F4" s="57"/>
      <c r="G4" s="57"/>
      <c r="H4" s="57"/>
      <c r="I4" s="57"/>
    </row>
    <row r="5" spans="1:9" ht="12.75">
      <c r="A5" s="114" t="s">
        <v>0</v>
      </c>
      <c r="B5" s="115"/>
      <c r="C5" s="115"/>
      <c r="D5" s="115"/>
      <c r="E5" s="115"/>
      <c r="F5" s="115"/>
      <c r="G5" s="68"/>
      <c r="H5" s="69" t="s">
        <v>23</v>
      </c>
      <c r="I5" s="70">
        <f>SUM(I6,I23)</f>
        <v>299</v>
      </c>
    </row>
    <row r="6" spans="1:9" ht="12.75">
      <c r="A6" s="80" t="s">
        <v>1</v>
      </c>
      <c r="B6" s="81"/>
      <c r="C6" s="81"/>
      <c r="D6" s="81"/>
      <c r="E6" s="81"/>
      <c r="F6" s="81"/>
      <c r="G6" s="65"/>
      <c r="H6" s="66" t="s">
        <v>22</v>
      </c>
      <c r="I6" s="67">
        <v>229</v>
      </c>
    </row>
    <row r="7" spans="1:9" ht="12.75">
      <c r="A7" s="20"/>
      <c r="B7" s="8"/>
      <c r="C7" s="8"/>
      <c r="D7" s="8"/>
      <c r="E7" s="8"/>
      <c r="F7" s="8"/>
      <c r="G7" s="8"/>
      <c r="H7" s="21"/>
      <c r="I7" s="4"/>
    </row>
    <row r="8" spans="1:9" ht="12.75">
      <c r="A8" s="116" t="s">
        <v>2</v>
      </c>
      <c r="B8" s="117"/>
      <c r="C8" s="117"/>
      <c r="D8" s="117"/>
      <c r="E8" s="117"/>
      <c r="F8" s="117"/>
      <c r="G8" s="117"/>
      <c r="H8" s="25" t="s">
        <v>22</v>
      </c>
      <c r="I8" s="4">
        <v>172</v>
      </c>
    </row>
    <row r="9" spans="1:9" ht="12.75">
      <c r="A9" s="20"/>
      <c r="B9" s="8"/>
      <c r="C9" s="8" t="s">
        <v>167</v>
      </c>
      <c r="D9" s="14"/>
      <c r="E9" s="15"/>
      <c r="F9" s="15"/>
      <c r="G9" s="15"/>
      <c r="H9" s="24"/>
      <c r="I9" s="4"/>
    </row>
    <row r="10" spans="1:9" ht="12.75">
      <c r="A10" s="22" t="s">
        <v>4</v>
      </c>
      <c r="B10" s="23"/>
      <c r="C10" s="23"/>
      <c r="D10" s="23"/>
      <c r="E10" s="23"/>
      <c r="F10" s="23"/>
      <c r="G10" s="23"/>
      <c r="H10" s="25" t="s">
        <v>22</v>
      </c>
      <c r="I10" s="5">
        <v>14</v>
      </c>
    </row>
    <row r="11" spans="1:9" ht="12.75">
      <c r="A11" s="20"/>
      <c r="B11" s="8"/>
      <c r="C11" s="8" t="s">
        <v>3</v>
      </c>
      <c r="D11" s="34" t="s">
        <v>5</v>
      </c>
      <c r="E11" s="8"/>
      <c r="F11" s="8"/>
      <c r="G11" s="8"/>
      <c r="H11" s="21"/>
      <c r="I11" s="2">
        <v>14</v>
      </c>
    </row>
    <row r="12" spans="1:9" ht="12.75">
      <c r="A12" s="20"/>
      <c r="B12" s="8"/>
      <c r="C12" s="8"/>
      <c r="D12" s="32" t="s">
        <v>168</v>
      </c>
      <c r="E12" s="8"/>
      <c r="F12" s="8"/>
      <c r="G12" s="8"/>
      <c r="H12" s="21"/>
      <c r="I12" s="2"/>
    </row>
    <row r="13" spans="1:9" ht="12.75">
      <c r="A13" s="22" t="s">
        <v>163</v>
      </c>
      <c r="B13" s="23"/>
      <c r="C13" s="23"/>
      <c r="D13" s="23"/>
      <c r="E13" s="23"/>
      <c r="F13" s="23"/>
      <c r="G13" s="23"/>
      <c r="H13" s="25" t="s">
        <v>22</v>
      </c>
      <c r="I13" s="9">
        <v>41</v>
      </c>
    </row>
    <row r="14" spans="1:9" ht="12.75">
      <c r="A14" s="19"/>
      <c r="B14" s="12"/>
      <c r="C14" s="13" t="s">
        <v>3</v>
      </c>
      <c r="D14" s="26" t="s">
        <v>169</v>
      </c>
      <c r="E14" s="23"/>
      <c r="F14" s="23"/>
      <c r="G14" s="23"/>
      <c r="H14" s="24"/>
      <c r="I14" s="4">
        <v>22</v>
      </c>
    </row>
    <row r="15" spans="1:9" ht="12.75">
      <c r="A15" s="20"/>
      <c r="D15" s="20" t="s">
        <v>6</v>
      </c>
      <c r="E15" s="8"/>
      <c r="F15" s="8"/>
      <c r="G15" s="8"/>
      <c r="H15" s="21"/>
      <c r="I15" s="4">
        <v>6</v>
      </c>
    </row>
    <row r="16" spans="1:9" ht="12.75">
      <c r="A16" s="20"/>
      <c r="D16" s="26" t="s">
        <v>7</v>
      </c>
      <c r="E16" s="23"/>
      <c r="F16" s="23"/>
      <c r="G16" s="23"/>
      <c r="H16" s="24"/>
      <c r="I16" s="4">
        <v>4</v>
      </c>
    </row>
    <row r="17" spans="1:9" ht="12.75">
      <c r="A17" s="20"/>
      <c r="D17" s="26" t="s">
        <v>8</v>
      </c>
      <c r="E17" s="23"/>
      <c r="F17" s="23"/>
      <c r="G17" s="23"/>
      <c r="H17" s="24"/>
      <c r="I17" s="4">
        <v>8</v>
      </c>
    </row>
    <row r="18" spans="1:9" ht="12.75">
      <c r="A18" s="20"/>
      <c r="D18" s="14" t="s">
        <v>9</v>
      </c>
      <c r="E18" s="15"/>
      <c r="F18" s="15"/>
      <c r="G18" s="15"/>
      <c r="H18" s="16"/>
      <c r="I18" s="4">
        <v>1</v>
      </c>
    </row>
    <row r="19" spans="1:9" ht="12.75">
      <c r="A19" s="20"/>
      <c r="C19" s="118" t="s">
        <v>170</v>
      </c>
      <c r="D19" s="118"/>
      <c r="E19" s="118"/>
      <c r="F19" s="118"/>
      <c r="G19" s="118"/>
      <c r="H19" s="119"/>
      <c r="I19" s="2"/>
    </row>
    <row r="20" spans="1:9" ht="12.75">
      <c r="A20" s="14"/>
      <c r="C20" s="129" t="s">
        <v>171</v>
      </c>
      <c r="D20" s="129"/>
      <c r="E20" s="129"/>
      <c r="F20" s="129"/>
      <c r="G20" s="129"/>
      <c r="H20" s="130"/>
      <c r="I20" s="2"/>
    </row>
    <row r="21" spans="1:9" ht="12.75">
      <c r="A21" s="22" t="s">
        <v>10</v>
      </c>
      <c r="B21" s="23"/>
      <c r="C21" s="23"/>
      <c r="D21" s="23"/>
      <c r="E21" s="23"/>
      <c r="F21" s="23"/>
      <c r="G21" s="23"/>
      <c r="H21" s="25" t="s">
        <v>22</v>
      </c>
      <c r="I21" s="4">
        <v>2</v>
      </c>
    </row>
    <row r="22" spans="1:9" ht="12.75">
      <c r="A22" s="26"/>
      <c r="B22" s="23"/>
      <c r="C22" s="24" t="s">
        <v>32</v>
      </c>
      <c r="D22" s="26" t="s">
        <v>172</v>
      </c>
      <c r="E22" s="23"/>
      <c r="F22" s="23"/>
      <c r="G22" s="23"/>
      <c r="H22" s="24"/>
      <c r="I22" s="4"/>
    </row>
    <row r="23" spans="1:9" ht="12.75">
      <c r="A23" s="64" t="s">
        <v>11</v>
      </c>
      <c r="B23" s="65"/>
      <c r="C23" s="65"/>
      <c r="D23" s="65"/>
      <c r="E23" s="65"/>
      <c r="F23" s="65"/>
      <c r="G23" s="65"/>
      <c r="H23" s="82" t="s">
        <v>22</v>
      </c>
      <c r="I23" s="67">
        <v>70</v>
      </c>
    </row>
    <row r="24" spans="1:9" ht="12.75">
      <c r="A24" s="19"/>
      <c r="G24" s="39" t="s">
        <v>24</v>
      </c>
      <c r="H24" s="40" t="s">
        <v>26</v>
      </c>
      <c r="I24" s="122"/>
    </row>
    <row r="25" spans="1:9" ht="12.75">
      <c r="A25" s="14"/>
      <c r="G25" s="40" t="s">
        <v>25</v>
      </c>
      <c r="H25" s="41" t="s">
        <v>27</v>
      </c>
      <c r="I25" s="123"/>
    </row>
    <row r="26" spans="1:9" ht="12.75">
      <c r="A26" s="11" t="s">
        <v>185</v>
      </c>
      <c r="B26" s="12"/>
      <c r="C26" s="12"/>
      <c r="D26" s="12"/>
      <c r="E26" s="12"/>
      <c r="F26" s="12"/>
      <c r="G26" s="34"/>
      <c r="H26" s="31"/>
      <c r="I26" s="5"/>
    </row>
    <row r="27" spans="1:9" ht="12.75">
      <c r="A27" s="14"/>
      <c r="B27" s="28" t="s">
        <v>173</v>
      </c>
      <c r="C27" s="15"/>
      <c r="D27" s="15"/>
      <c r="E27" s="15"/>
      <c r="F27" s="15"/>
      <c r="G27" s="32">
        <v>23</v>
      </c>
      <c r="H27" s="32">
        <v>1</v>
      </c>
      <c r="I27" s="9">
        <v>24</v>
      </c>
    </row>
    <row r="28" spans="1:9" ht="12.75">
      <c r="A28" s="27" t="s">
        <v>12</v>
      </c>
      <c r="B28" s="8"/>
      <c r="C28" s="8"/>
      <c r="D28" s="8"/>
      <c r="E28" s="8"/>
      <c r="F28" s="8"/>
      <c r="G28" s="34"/>
      <c r="H28" s="31"/>
      <c r="I28" s="5"/>
    </row>
    <row r="29" spans="1:9" ht="12.75">
      <c r="A29" s="7"/>
      <c r="B29" s="29" t="s">
        <v>174</v>
      </c>
      <c r="C29" s="8"/>
      <c r="D29" s="8"/>
      <c r="E29" s="8"/>
      <c r="F29" s="8"/>
      <c r="G29" s="33">
        <v>15</v>
      </c>
      <c r="H29" s="33">
        <v>1</v>
      </c>
      <c r="I29" s="30">
        <v>16</v>
      </c>
    </row>
    <row r="30" spans="1:9" ht="12.75">
      <c r="A30" s="11" t="s">
        <v>186</v>
      </c>
      <c r="B30" s="12"/>
      <c r="C30" s="12"/>
      <c r="D30" s="12"/>
      <c r="E30" s="12"/>
      <c r="F30" s="12"/>
      <c r="G30" s="34"/>
      <c r="H30" s="31"/>
      <c r="I30" s="5"/>
    </row>
    <row r="31" spans="1:9" ht="12.75">
      <c r="A31" s="20"/>
      <c r="B31" s="10" t="s">
        <v>13</v>
      </c>
      <c r="C31" s="8"/>
      <c r="D31" s="8"/>
      <c r="E31" s="8"/>
      <c r="F31" s="8"/>
      <c r="G31" s="33">
        <v>27</v>
      </c>
      <c r="H31" s="33"/>
      <c r="I31" s="30">
        <v>27</v>
      </c>
    </row>
    <row r="32" spans="1:9" ht="12.75">
      <c r="A32" s="11" t="s">
        <v>14</v>
      </c>
      <c r="B32" s="12"/>
      <c r="C32" s="12"/>
      <c r="D32" s="12"/>
      <c r="E32" s="12"/>
      <c r="F32" s="13"/>
      <c r="G32" s="19"/>
      <c r="H32" s="31"/>
      <c r="I32" s="5"/>
    </row>
    <row r="33" spans="1:9" ht="12.75">
      <c r="A33" s="14"/>
      <c r="B33" s="28" t="s">
        <v>175</v>
      </c>
      <c r="C33" s="15"/>
      <c r="D33" s="15"/>
      <c r="E33" s="15"/>
      <c r="F33" s="16"/>
      <c r="G33" s="14">
        <v>2</v>
      </c>
      <c r="H33" s="32">
        <v>1</v>
      </c>
      <c r="I33" s="9">
        <v>3</v>
      </c>
    </row>
    <row r="34" spans="1:9" ht="12.75">
      <c r="A34" s="71" t="s">
        <v>15</v>
      </c>
      <c r="B34" s="72"/>
      <c r="C34" s="72"/>
      <c r="D34" s="72"/>
      <c r="E34" s="72"/>
      <c r="F34" s="72"/>
      <c r="G34" s="73"/>
      <c r="H34" s="74" t="s">
        <v>23</v>
      </c>
      <c r="I34" s="75">
        <v>62</v>
      </c>
    </row>
    <row r="35" spans="1:9" ht="12.75">
      <c r="A35" s="14"/>
      <c r="G35" s="1" t="s">
        <v>28</v>
      </c>
      <c r="H35" s="1" t="s">
        <v>29</v>
      </c>
      <c r="I35" s="3" t="s">
        <v>30</v>
      </c>
    </row>
    <row r="36" spans="1:9" ht="12.75">
      <c r="A36" s="37" t="s">
        <v>31</v>
      </c>
      <c r="B36" s="12"/>
      <c r="C36" s="12"/>
      <c r="D36" s="12"/>
      <c r="E36" s="12"/>
      <c r="F36" s="13"/>
      <c r="G36" s="124">
        <v>2</v>
      </c>
      <c r="H36" s="122"/>
      <c r="I36" s="124">
        <v>2</v>
      </c>
    </row>
    <row r="37" spans="1:9" ht="12.75">
      <c r="A37" s="20"/>
      <c r="B37" s="8"/>
      <c r="C37" s="8" t="s">
        <v>176</v>
      </c>
      <c r="D37" s="8"/>
      <c r="E37" s="8"/>
      <c r="F37" s="21"/>
      <c r="G37" s="125"/>
      <c r="H37" s="123"/>
      <c r="I37" s="125"/>
    </row>
    <row r="38" spans="1:9" ht="12.75">
      <c r="A38" s="22" t="s">
        <v>16</v>
      </c>
      <c r="B38" s="23"/>
      <c r="C38" s="23"/>
      <c r="D38" s="23"/>
      <c r="E38" s="23"/>
      <c r="F38" s="24"/>
      <c r="G38" s="6">
        <v>3</v>
      </c>
      <c r="H38" s="6"/>
      <c r="I38" s="2">
        <v>3</v>
      </c>
    </row>
    <row r="39" spans="1:9" ht="12.75">
      <c r="A39" s="22" t="s">
        <v>17</v>
      </c>
      <c r="B39" s="23"/>
      <c r="C39" s="23"/>
      <c r="D39" s="23"/>
      <c r="E39" s="23"/>
      <c r="F39" s="24"/>
      <c r="G39" s="6">
        <v>2</v>
      </c>
      <c r="H39" s="6"/>
      <c r="I39" s="2">
        <v>2</v>
      </c>
    </row>
    <row r="40" spans="1:9" ht="12.75">
      <c r="A40" s="22" t="s">
        <v>18</v>
      </c>
      <c r="B40" s="23"/>
      <c r="C40" s="23"/>
      <c r="D40" s="23"/>
      <c r="E40" s="23"/>
      <c r="F40" s="24"/>
      <c r="G40" s="6">
        <v>48</v>
      </c>
      <c r="H40" s="6">
        <v>5</v>
      </c>
      <c r="I40" s="2">
        <v>53</v>
      </c>
    </row>
    <row r="41" spans="1:9" ht="12.75">
      <c r="A41" s="38" t="s">
        <v>19</v>
      </c>
      <c r="B41" s="15"/>
      <c r="C41" s="15"/>
      <c r="D41" s="15"/>
      <c r="E41" s="15"/>
      <c r="F41" s="16"/>
      <c r="G41" s="6">
        <v>1</v>
      </c>
      <c r="H41" s="6">
        <v>1</v>
      </c>
      <c r="I41" s="2">
        <v>2</v>
      </c>
    </row>
    <row r="42" spans="1:9" ht="12.75">
      <c r="A42" s="76" t="s">
        <v>20</v>
      </c>
      <c r="B42" s="77"/>
      <c r="C42" s="77"/>
      <c r="D42" s="77"/>
      <c r="E42" s="77"/>
      <c r="F42" s="77"/>
      <c r="G42" s="77"/>
      <c r="H42" s="78" t="s">
        <v>23</v>
      </c>
      <c r="I42" s="79">
        <v>4</v>
      </c>
    </row>
    <row r="43" spans="1:9" ht="12.75">
      <c r="A43" s="39" t="s">
        <v>21</v>
      </c>
      <c r="B43" s="17"/>
      <c r="C43" s="18"/>
      <c r="D43" s="18"/>
      <c r="E43" s="18"/>
      <c r="F43" s="18"/>
      <c r="G43" s="59">
        <v>4</v>
      </c>
      <c r="H43" s="122"/>
      <c r="I43" s="60">
        <v>4</v>
      </c>
    </row>
    <row r="44" spans="1:9" ht="27" customHeight="1">
      <c r="A44" s="126" t="s">
        <v>177</v>
      </c>
      <c r="B44" s="127"/>
      <c r="C44" s="127"/>
      <c r="D44" s="127"/>
      <c r="E44" s="127"/>
      <c r="F44" s="128"/>
      <c r="G44" s="36"/>
      <c r="H44" s="123"/>
      <c r="I44" s="58"/>
    </row>
    <row r="45" spans="1:9" ht="12.75">
      <c r="A45" s="76" t="s">
        <v>184</v>
      </c>
      <c r="B45" s="77"/>
      <c r="C45" s="77"/>
      <c r="D45" s="77"/>
      <c r="E45" s="77"/>
      <c r="F45" s="77"/>
      <c r="G45" s="77"/>
      <c r="H45" s="78" t="s">
        <v>23</v>
      </c>
      <c r="I45" s="79">
        <v>6</v>
      </c>
    </row>
    <row r="46" spans="1:9" ht="12.75">
      <c r="A46" s="39" t="s">
        <v>178</v>
      </c>
      <c r="B46" s="17"/>
      <c r="C46" s="18"/>
      <c r="D46" s="18"/>
      <c r="E46" s="18"/>
      <c r="F46" s="18"/>
      <c r="G46" s="59"/>
      <c r="H46" s="59">
        <v>6</v>
      </c>
      <c r="I46" s="60">
        <v>6</v>
      </c>
    </row>
    <row r="47" spans="1:9" ht="12.75">
      <c r="A47" s="126" t="s">
        <v>179</v>
      </c>
      <c r="B47" s="127"/>
      <c r="C47" s="127"/>
      <c r="D47" s="127"/>
      <c r="E47" s="127"/>
      <c r="F47" s="128"/>
      <c r="G47" s="36"/>
      <c r="H47" s="36"/>
      <c r="I47" s="58"/>
    </row>
  </sheetData>
  <mergeCells count="14">
    <mergeCell ref="H43:H44"/>
    <mergeCell ref="A44:F44"/>
    <mergeCell ref="A47:F47"/>
    <mergeCell ref="C20:H20"/>
    <mergeCell ref="I24:I25"/>
    <mergeCell ref="G36:G37"/>
    <mergeCell ref="H36:H37"/>
    <mergeCell ref="I36:I37"/>
    <mergeCell ref="A5:F5"/>
    <mergeCell ref="A8:G8"/>
    <mergeCell ref="C19:H19"/>
    <mergeCell ref="A1:I1"/>
    <mergeCell ref="A2:I2"/>
    <mergeCell ref="A3:I3"/>
  </mergeCells>
  <printOptions horizontalCentered="1" verticalCentered="1"/>
  <pageMargins left="0" right="0" top="0.984251968503937" bottom="0.984251968503937" header="0" footer="0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E30"/>
  <sheetViews>
    <sheetView workbookViewId="0" topLeftCell="A7">
      <selection activeCell="A36" sqref="A36"/>
    </sheetView>
  </sheetViews>
  <sheetFormatPr defaultColWidth="11.421875" defaultRowHeight="12.75"/>
  <cols>
    <col min="1" max="1" width="46.7109375" style="0" customWidth="1"/>
    <col min="2" max="2" width="8.8515625" style="0" bestFit="1" customWidth="1"/>
    <col min="3" max="3" width="9.7109375" style="0" customWidth="1"/>
    <col min="4" max="4" width="13.421875" style="0" bestFit="1" customWidth="1"/>
    <col min="5" max="5" width="11.8515625" style="0" customWidth="1"/>
  </cols>
  <sheetData>
    <row r="7" spans="1:5" ht="15.75">
      <c r="A7" s="120" t="s">
        <v>164</v>
      </c>
      <c r="B7" s="120"/>
      <c r="C7" s="120"/>
      <c r="D7" s="120"/>
      <c r="E7" s="120"/>
    </row>
    <row r="8" spans="1:5" ht="15.75">
      <c r="A8" s="120" t="s">
        <v>191</v>
      </c>
      <c r="B8" s="120"/>
      <c r="C8" s="120"/>
      <c r="D8" s="120"/>
      <c r="E8" s="120"/>
    </row>
    <row r="9" spans="1:5" ht="23.25" customHeight="1">
      <c r="A9" s="131" t="s">
        <v>33</v>
      </c>
      <c r="B9" s="131"/>
      <c r="C9" s="131"/>
      <c r="D9" s="131"/>
      <c r="E9" s="131"/>
    </row>
    <row r="10" spans="1:5" ht="22.5" customHeight="1">
      <c r="A10" s="83"/>
      <c r="B10" s="84" t="s">
        <v>35</v>
      </c>
      <c r="C10" s="134" t="s">
        <v>36</v>
      </c>
      <c r="D10" s="135"/>
      <c r="E10" s="84" t="s">
        <v>30</v>
      </c>
    </row>
    <row r="11" spans="1:5" ht="12.75">
      <c r="A11" s="112" t="s">
        <v>34</v>
      </c>
      <c r="B11" s="85"/>
      <c r="C11" s="86" t="s">
        <v>37</v>
      </c>
      <c r="D11" s="87" t="s">
        <v>39</v>
      </c>
      <c r="E11" s="85"/>
    </row>
    <row r="12" spans="1:5" ht="12.75">
      <c r="A12" s="113"/>
      <c r="B12" s="88"/>
      <c r="C12" s="89" t="s">
        <v>38</v>
      </c>
      <c r="D12" s="88" t="s">
        <v>40</v>
      </c>
      <c r="E12" s="88"/>
    </row>
    <row r="13" spans="1:5" ht="12.75">
      <c r="A13" s="26" t="s">
        <v>187</v>
      </c>
      <c r="B13" s="6">
        <v>171</v>
      </c>
      <c r="C13" s="6">
        <v>1</v>
      </c>
      <c r="D13" s="6">
        <v>48</v>
      </c>
      <c r="E13" s="24">
        <f aca="true" t="shared" si="0" ref="E13:E19">SUM(B13:D13)</f>
        <v>220</v>
      </c>
    </row>
    <row r="14" spans="1:5" ht="12.75">
      <c r="A14" s="26" t="s">
        <v>41</v>
      </c>
      <c r="B14" s="6">
        <v>169</v>
      </c>
      <c r="C14" s="6">
        <v>1</v>
      </c>
      <c r="D14" s="6">
        <v>47</v>
      </c>
      <c r="E14" s="24">
        <f t="shared" si="0"/>
        <v>217</v>
      </c>
    </row>
    <row r="15" spans="1:5" ht="12.75">
      <c r="A15" s="26" t="s">
        <v>192</v>
      </c>
      <c r="B15" s="6">
        <v>39</v>
      </c>
      <c r="C15" s="6">
        <v>1</v>
      </c>
      <c r="D15" s="6">
        <v>14</v>
      </c>
      <c r="E15" s="24">
        <f t="shared" si="0"/>
        <v>54</v>
      </c>
    </row>
    <row r="16" spans="1:5" ht="12.75">
      <c r="A16" s="26" t="s">
        <v>42</v>
      </c>
      <c r="B16" s="6">
        <v>54</v>
      </c>
      <c r="C16" s="6"/>
      <c r="D16" s="6">
        <v>36</v>
      </c>
      <c r="E16" s="24">
        <f t="shared" si="0"/>
        <v>90</v>
      </c>
    </row>
    <row r="17" spans="1:5" ht="12.75">
      <c r="A17" s="26" t="s">
        <v>43</v>
      </c>
      <c r="B17" s="6">
        <v>33</v>
      </c>
      <c r="C17" s="6"/>
      <c r="D17" s="6">
        <v>20</v>
      </c>
      <c r="E17" s="24">
        <f t="shared" si="0"/>
        <v>53</v>
      </c>
    </row>
    <row r="18" spans="1:5" ht="12.75">
      <c r="A18" s="26" t="s">
        <v>44</v>
      </c>
      <c r="B18" s="6">
        <v>3</v>
      </c>
      <c r="C18" s="6"/>
      <c r="D18" s="6"/>
      <c r="E18" s="24">
        <f t="shared" si="0"/>
        <v>3</v>
      </c>
    </row>
    <row r="19" spans="1:5" ht="12.75">
      <c r="A19" s="26" t="s">
        <v>193</v>
      </c>
      <c r="B19" s="6">
        <v>1</v>
      </c>
      <c r="C19" s="6"/>
      <c r="D19" s="6"/>
      <c r="E19" s="24">
        <f t="shared" si="0"/>
        <v>1</v>
      </c>
    </row>
    <row r="20" spans="1:5" ht="12.75">
      <c r="A20" s="43" t="s">
        <v>46</v>
      </c>
      <c r="B20" s="44"/>
      <c r="C20" s="44"/>
      <c r="D20" s="44"/>
      <c r="E20" s="24"/>
    </row>
    <row r="21" spans="1:5" ht="12.75">
      <c r="A21" s="45" t="s">
        <v>47</v>
      </c>
      <c r="B21" s="46">
        <v>18</v>
      </c>
      <c r="C21" s="46"/>
      <c r="D21" s="46">
        <v>6</v>
      </c>
      <c r="E21" s="24">
        <f>SUM(B21:D21)</f>
        <v>24</v>
      </c>
    </row>
    <row r="22" spans="1:5" ht="12.75">
      <c r="A22" s="14" t="s">
        <v>48</v>
      </c>
      <c r="B22" s="32">
        <v>17</v>
      </c>
      <c r="C22" s="32">
        <v>1</v>
      </c>
      <c r="D22" s="32">
        <v>5</v>
      </c>
      <c r="E22" s="24">
        <f>SUM(B22:D22)</f>
        <v>23</v>
      </c>
    </row>
    <row r="23" spans="1:5" ht="12.75">
      <c r="A23" s="43" t="s">
        <v>49</v>
      </c>
      <c r="B23" s="44"/>
      <c r="C23" s="44"/>
      <c r="D23" s="44"/>
      <c r="E23" s="24"/>
    </row>
    <row r="24" spans="1:5" ht="12.75">
      <c r="A24" s="47" t="s">
        <v>180</v>
      </c>
      <c r="B24" s="48">
        <v>19</v>
      </c>
      <c r="C24" s="48"/>
      <c r="D24" s="48">
        <v>6</v>
      </c>
      <c r="E24" s="24">
        <f>SUM(B24:D24)</f>
        <v>25</v>
      </c>
    </row>
    <row r="25" spans="1:5" ht="12.75">
      <c r="A25" s="14" t="s">
        <v>181</v>
      </c>
      <c r="B25" s="32">
        <v>11</v>
      </c>
      <c r="C25" s="32"/>
      <c r="D25" s="32">
        <v>7</v>
      </c>
      <c r="E25" s="24">
        <f>SUM(B25:D25)</f>
        <v>18</v>
      </c>
    </row>
    <row r="26" spans="1:5" ht="12.75">
      <c r="A26" s="61" t="s">
        <v>178</v>
      </c>
      <c r="B26" s="34"/>
      <c r="C26" s="34"/>
      <c r="D26" s="111">
        <v>6</v>
      </c>
      <c r="E26" s="132">
        <f>SUM(B26:D26)</f>
        <v>6</v>
      </c>
    </row>
    <row r="27" spans="1:5" ht="12.75">
      <c r="A27" s="62" t="s">
        <v>182</v>
      </c>
      <c r="B27" s="32"/>
      <c r="C27" s="32"/>
      <c r="D27" s="136"/>
      <c r="E27" s="133"/>
    </row>
    <row r="29" ht="12.75">
      <c r="A29" t="s">
        <v>194</v>
      </c>
    </row>
    <row r="30" ht="12.75">
      <c r="A30" t="s">
        <v>195</v>
      </c>
    </row>
  </sheetData>
  <mergeCells count="7">
    <mergeCell ref="A7:E7"/>
    <mergeCell ref="A8:E8"/>
    <mergeCell ref="A9:E9"/>
    <mergeCell ref="E26:E27"/>
    <mergeCell ref="C10:D10"/>
    <mergeCell ref="A11:A12"/>
    <mergeCell ref="D26:D27"/>
  </mergeCells>
  <printOptions horizontalCentered="1"/>
  <pageMargins left="0" right="0" top="0.984251968503937" bottom="0.98425196850393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A2" sqref="A2:G2"/>
    </sheetView>
  </sheetViews>
  <sheetFormatPr defaultColWidth="11.421875" defaultRowHeight="12.75"/>
  <cols>
    <col min="1" max="1" width="33.7109375" style="0" customWidth="1"/>
  </cols>
  <sheetData>
    <row r="1" spans="1:7" ht="15.75">
      <c r="A1" s="120" t="s">
        <v>164</v>
      </c>
      <c r="B1" s="120"/>
      <c r="C1" s="120"/>
      <c r="D1" s="120"/>
      <c r="E1" s="120"/>
      <c r="F1" s="120"/>
      <c r="G1" s="140"/>
    </row>
    <row r="2" spans="1:7" ht="15.75">
      <c r="A2" s="141" t="s">
        <v>191</v>
      </c>
      <c r="B2" s="141"/>
      <c r="C2" s="141"/>
      <c r="D2" s="141"/>
      <c r="E2" s="141"/>
      <c r="F2" s="141"/>
      <c r="G2" s="142"/>
    </row>
    <row r="3" spans="1:7" ht="27" customHeight="1">
      <c r="A3" s="143" t="s">
        <v>50</v>
      </c>
      <c r="B3" s="144"/>
      <c r="C3" s="144"/>
      <c r="D3" s="144"/>
      <c r="E3" s="144"/>
      <c r="F3" s="144"/>
      <c r="G3" s="145"/>
    </row>
    <row r="4" spans="1:7" ht="12.75">
      <c r="A4" s="90"/>
      <c r="B4" s="137" t="s">
        <v>51</v>
      </c>
      <c r="C4" s="138"/>
      <c r="D4" s="139"/>
      <c r="E4" s="137" t="s">
        <v>52</v>
      </c>
      <c r="F4" s="138"/>
      <c r="G4" s="139"/>
    </row>
    <row r="5" spans="1:7" ht="12.75">
      <c r="A5" s="91"/>
      <c r="B5" s="92" t="s">
        <v>53</v>
      </c>
      <c r="C5" s="92" t="s">
        <v>53</v>
      </c>
      <c r="D5" s="92" t="s">
        <v>54</v>
      </c>
      <c r="E5" s="92" t="s">
        <v>53</v>
      </c>
      <c r="F5" s="92" t="s">
        <v>53</v>
      </c>
      <c r="G5" s="92" t="s">
        <v>54</v>
      </c>
    </row>
    <row r="6" spans="1:9" ht="12.75">
      <c r="A6" s="93"/>
      <c r="B6" s="94" t="s">
        <v>55</v>
      </c>
      <c r="C6" s="94" t="s">
        <v>56</v>
      </c>
      <c r="D6" s="93"/>
      <c r="E6" s="94" t="s">
        <v>55</v>
      </c>
      <c r="F6" s="94" t="s">
        <v>56</v>
      </c>
      <c r="G6" s="93"/>
      <c r="I6" s="42"/>
    </row>
    <row r="7" spans="1:7" ht="12.75">
      <c r="A7" s="6" t="s">
        <v>187</v>
      </c>
      <c r="B7" s="6">
        <v>690</v>
      </c>
      <c r="C7" s="6">
        <v>313</v>
      </c>
      <c r="D7" s="6">
        <f>SUM(B7:C7)</f>
        <v>1003</v>
      </c>
      <c r="E7" s="6">
        <v>12237</v>
      </c>
      <c r="F7" s="6">
        <v>7407</v>
      </c>
      <c r="G7" s="6">
        <f>SUM(E7:F7)</f>
        <v>19644</v>
      </c>
    </row>
    <row r="8" spans="1:7" ht="12.75">
      <c r="A8" s="6" t="s">
        <v>41</v>
      </c>
      <c r="B8" s="6">
        <v>1383</v>
      </c>
      <c r="C8" s="6">
        <v>564</v>
      </c>
      <c r="D8" s="6">
        <v>1948</v>
      </c>
      <c r="E8" s="6">
        <v>24247</v>
      </c>
      <c r="F8" s="6">
        <v>13808</v>
      </c>
      <c r="G8" s="6">
        <f aca="true" t="shared" si="0" ref="G8:G23">SUM(E8:F8)</f>
        <v>38055</v>
      </c>
    </row>
    <row r="9" spans="1:7" ht="12.75">
      <c r="A9" s="33" t="s">
        <v>199</v>
      </c>
      <c r="B9" s="6">
        <v>24</v>
      </c>
      <c r="C9" s="6"/>
      <c r="D9" s="6">
        <v>23</v>
      </c>
      <c r="E9" s="56"/>
      <c r="F9" s="56"/>
      <c r="G9" s="56"/>
    </row>
    <row r="10" spans="1:7" ht="12.75">
      <c r="A10" s="6" t="s">
        <v>200</v>
      </c>
      <c r="B10" s="6">
        <v>65</v>
      </c>
      <c r="C10" s="6">
        <v>36</v>
      </c>
      <c r="D10" s="6">
        <f aca="true" t="shared" si="1" ref="D10:D23">SUM(B10:C10)</f>
        <v>101</v>
      </c>
      <c r="E10" s="6">
        <v>283</v>
      </c>
      <c r="F10" s="6">
        <v>178</v>
      </c>
      <c r="G10" s="6">
        <f t="shared" si="0"/>
        <v>461</v>
      </c>
    </row>
    <row r="11" spans="1:7" ht="12.75">
      <c r="A11" s="49" t="s">
        <v>42</v>
      </c>
      <c r="B11" s="6">
        <v>661</v>
      </c>
      <c r="C11" s="6">
        <v>363</v>
      </c>
      <c r="D11" s="6">
        <v>1025</v>
      </c>
      <c r="E11" s="6">
        <v>14384</v>
      </c>
      <c r="F11" s="6">
        <v>9219</v>
      </c>
      <c r="G11" s="6">
        <f t="shared" si="0"/>
        <v>23603</v>
      </c>
    </row>
    <row r="12" spans="1:7" ht="12.75">
      <c r="A12" s="6" t="s">
        <v>43</v>
      </c>
      <c r="B12" s="6">
        <v>189</v>
      </c>
      <c r="C12" s="6">
        <v>102</v>
      </c>
      <c r="D12" s="6">
        <f t="shared" si="1"/>
        <v>291</v>
      </c>
      <c r="E12" s="6">
        <v>4574</v>
      </c>
      <c r="F12" s="6">
        <v>2651</v>
      </c>
      <c r="G12" s="6">
        <f t="shared" si="0"/>
        <v>7225</v>
      </c>
    </row>
    <row r="13" spans="1:7" ht="12.75">
      <c r="A13" s="6" t="s">
        <v>44</v>
      </c>
      <c r="B13" s="6">
        <v>11</v>
      </c>
      <c r="C13" s="6"/>
      <c r="D13" s="6">
        <f t="shared" si="1"/>
        <v>11</v>
      </c>
      <c r="E13" s="6">
        <v>337</v>
      </c>
      <c r="F13" s="6"/>
      <c r="G13" s="6">
        <f t="shared" si="0"/>
        <v>337</v>
      </c>
    </row>
    <row r="14" spans="1:7" ht="12.75">
      <c r="A14" s="6" t="s">
        <v>45</v>
      </c>
      <c r="B14" s="6"/>
      <c r="C14" s="6"/>
      <c r="D14" s="6"/>
      <c r="E14" s="6">
        <v>307</v>
      </c>
      <c r="F14" s="6"/>
      <c r="G14" s="6">
        <f t="shared" si="0"/>
        <v>307</v>
      </c>
    </row>
    <row r="15" spans="1:7" ht="12.75">
      <c r="A15" s="52" t="s">
        <v>201</v>
      </c>
      <c r="B15" s="44">
        <v>128</v>
      </c>
      <c r="C15" s="44">
        <v>39</v>
      </c>
      <c r="D15" s="6">
        <f t="shared" si="1"/>
        <v>167</v>
      </c>
      <c r="E15" s="44">
        <v>2606</v>
      </c>
      <c r="F15" s="44">
        <v>803</v>
      </c>
      <c r="G15" s="6">
        <f t="shared" si="0"/>
        <v>3409</v>
      </c>
    </row>
    <row r="16" spans="1:7" ht="12.75">
      <c r="A16" s="50" t="s">
        <v>57</v>
      </c>
      <c r="B16" s="56"/>
      <c r="C16" s="56"/>
      <c r="D16" s="6">
        <f t="shared" si="1"/>
        <v>0</v>
      </c>
      <c r="E16" s="32">
        <v>415</v>
      </c>
      <c r="F16" s="32">
        <v>104</v>
      </c>
      <c r="G16" s="6">
        <f t="shared" si="0"/>
        <v>519</v>
      </c>
    </row>
    <row r="17" spans="1:7" ht="12.75">
      <c r="A17" s="52" t="s">
        <v>202</v>
      </c>
      <c r="B17" s="44">
        <v>124</v>
      </c>
      <c r="C17" s="44">
        <v>39</v>
      </c>
      <c r="D17" s="6">
        <f t="shared" si="1"/>
        <v>163</v>
      </c>
      <c r="E17" s="44">
        <v>2328</v>
      </c>
      <c r="F17" s="44">
        <v>707</v>
      </c>
      <c r="G17" s="6">
        <f t="shared" si="0"/>
        <v>3035</v>
      </c>
    </row>
    <row r="18" spans="1:7" ht="12.75">
      <c r="A18" s="50" t="s">
        <v>57</v>
      </c>
      <c r="B18" s="56"/>
      <c r="C18" s="56"/>
      <c r="D18" s="6">
        <f t="shared" si="1"/>
        <v>0</v>
      </c>
      <c r="E18" s="32">
        <v>215</v>
      </c>
      <c r="F18" s="32">
        <v>45</v>
      </c>
      <c r="G18" s="6">
        <f t="shared" si="0"/>
        <v>260</v>
      </c>
    </row>
    <row r="19" spans="1:7" ht="12.75">
      <c r="A19" s="52" t="s">
        <v>58</v>
      </c>
      <c r="B19" s="44">
        <f>SUM(B20:B22)</f>
        <v>65</v>
      </c>
      <c r="C19" s="44">
        <f>SUM(C20:C22)</f>
        <v>31</v>
      </c>
      <c r="D19" s="6">
        <f t="shared" si="1"/>
        <v>96</v>
      </c>
      <c r="E19" s="44">
        <f>SUM(E20:E22)</f>
        <v>642</v>
      </c>
      <c r="F19" s="44">
        <f>SUM(F20:F22)</f>
        <v>307</v>
      </c>
      <c r="G19" s="6">
        <f t="shared" si="0"/>
        <v>949</v>
      </c>
    </row>
    <row r="20" spans="1:7" ht="12.75">
      <c r="A20" s="53" t="s">
        <v>59</v>
      </c>
      <c r="B20" s="48">
        <v>52</v>
      </c>
      <c r="C20" s="48">
        <v>9</v>
      </c>
      <c r="D20" s="6">
        <f t="shared" si="1"/>
        <v>61</v>
      </c>
      <c r="E20" s="48">
        <v>570</v>
      </c>
      <c r="F20" s="48">
        <v>104</v>
      </c>
      <c r="G20" s="6">
        <f t="shared" si="0"/>
        <v>674</v>
      </c>
    </row>
    <row r="21" spans="1:7" ht="12.75">
      <c r="A21" s="53" t="s">
        <v>60</v>
      </c>
      <c r="B21" s="48"/>
      <c r="C21" s="48">
        <v>11</v>
      </c>
      <c r="D21" s="6">
        <f t="shared" si="1"/>
        <v>11</v>
      </c>
      <c r="E21" s="48"/>
      <c r="F21" s="48">
        <v>115</v>
      </c>
      <c r="G21" s="6">
        <f t="shared" si="0"/>
        <v>115</v>
      </c>
    </row>
    <row r="22" spans="1:7" ht="12.75">
      <c r="A22" s="50" t="s">
        <v>61</v>
      </c>
      <c r="B22" s="32">
        <v>13</v>
      </c>
      <c r="C22" s="32">
        <v>11</v>
      </c>
      <c r="D22" s="6">
        <f t="shared" si="1"/>
        <v>24</v>
      </c>
      <c r="E22" s="32">
        <v>72</v>
      </c>
      <c r="F22" s="32">
        <v>88</v>
      </c>
      <c r="G22" s="6">
        <f t="shared" si="0"/>
        <v>160</v>
      </c>
    </row>
    <row r="23" spans="1:7" ht="12.75">
      <c r="A23" s="51" t="s">
        <v>30</v>
      </c>
      <c r="B23" s="6">
        <f>SUM(B7,B8,B9,B10,B11,B12,B13,B14,B15,B17,B19)</f>
        <v>3340</v>
      </c>
      <c r="C23" s="6">
        <f>SUM(C7,C8,C9,C10,C11,C12,C13,C14,C15,C17,C19)</f>
        <v>1487</v>
      </c>
      <c r="D23" s="6">
        <f t="shared" si="1"/>
        <v>4827</v>
      </c>
      <c r="E23" s="6">
        <f>SUM(E7,E8,E9,E10,E11,E12,E13,E14,E15,E17,E19)</f>
        <v>61945</v>
      </c>
      <c r="F23" s="6">
        <f>SUM(F7,F8,F9,F10,F11,F12,F13,F14,F15,F17,F19)</f>
        <v>35080</v>
      </c>
      <c r="G23" s="6">
        <f t="shared" si="0"/>
        <v>97025</v>
      </c>
    </row>
    <row r="25" ht="12.75">
      <c r="A25" t="s">
        <v>196</v>
      </c>
    </row>
    <row r="26" ht="12.75">
      <c r="A26" t="s">
        <v>197</v>
      </c>
    </row>
    <row r="27" ht="12.75">
      <c r="A27" t="s">
        <v>198</v>
      </c>
    </row>
    <row r="30" ht="12.75">
      <c r="A30" t="s">
        <v>62</v>
      </c>
    </row>
  </sheetData>
  <mergeCells count="5">
    <mergeCell ref="B4:D4"/>
    <mergeCell ref="E4:G4"/>
    <mergeCell ref="A1:G1"/>
    <mergeCell ref="A2:G2"/>
    <mergeCell ref="A3:G3"/>
  </mergeCells>
  <printOptions/>
  <pageMargins left="0" right="0" top="0.984251968503937" bottom="0.98425196850393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2"/>
  <sheetViews>
    <sheetView workbookViewId="0" topLeftCell="A1">
      <selection activeCell="M7" sqref="M7"/>
    </sheetView>
  </sheetViews>
  <sheetFormatPr defaultColWidth="11.421875" defaultRowHeight="12.75"/>
  <cols>
    <col min="1" max="1" width="17.7109375" style="0" bestFit="1" customWidth="1"/>
    <col min="2" max="11" width="7.57421875" style="0" bestFit="1" customWidth="1"/>
  </cols>
  <sheetData>
    <row r="1" spans="1:11" ht="15.75">
      <c r="A1" s="120" t="s">
        <v>164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</row>
    <row r="2" spans="1:11" ht="15.75">
      <c r="A2" s="141" t="s">
        <v>191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</row>
    <row r="3" spans="1:11" ht="12.75">
      <c r="A3" s="146" t="s">
        <v>63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</row>
    <row r="4" spans="1:11" ht="12.75">
      <c r="A4" s="102" t="s">
        <v>64</v>
      </c>
      <c r="B4" s="103" t="s">
        <v>76</v>
      </c>
      <c r="C4" s="110" t="s">
        <v>69</v>
      </c>
      <c r="D4" s="103" t="s">
        <v>70</v>
      </c>
      <c r="E4" s="103" t="s">
        <v>71</v>
      </c>
      <c r="F4" s="103" t="s">
        <v>72</v>
      </c>
      <c r="G4" s="103" t="s">
        <v>73</v>
      </c>
      <c r="H4" s="103" t="s">
        <v>74</v>
      </c>
      <c r="I4" s="103" t="s">
        <v>75</v>
      </c>
      <c r="J4" s="103" t="s">
        <v>158</v>
      </c>
      <c r="K4" s="103" t="s">
        <v>159</v>
      </c>
    </row>
    <row r="5" spans="1:11" ht="12.75">
      <c r="A5" s="6" t="s">
        <v>188</v>
      </c>
      <c r="B5" s="6">
        <v>14662</v>
      </c>
      <c r="C5" s="6">
        <v>15379</v>
      </c>
      <c r="D5" s="6">
        <v>16016</v>
      </c>
      <c r="E5" s="6">
        <v>16472</v>
      </c>
      <c r="F5" s="6">
        <v>16968</v>
      </c>
      <c r="G5" s="6">
        <v>17436</v>
      </c>
      <c r="H5" s="6">
        <v>18461</v>
      </c>
      <c r="I5" s="6">
        <v>19144</v>
      </c>
      <c r="J5" s="6">
        <v>19582</v>
      </c>
      <c r="K5" s="6">
        <v>19644</v>
      </c>
    </row>
    <row r="6" spans="1:11" ht="12.75">
      <c r="A6" s="6" t="s">
        <v>41</v>
      </c>
      <c r="B6" s="6">
        <v>29229</v>
      </c>
      <c r="C6" s="6">
        <v>29768</v>
      </c>
      <c r="D6" s="6">
        <v>30883</v>
      </c>
      <c r="E6" s="6">
        <v>31710</v>
      </c>
      <c r="F6" s="6">
        <v>32379</v>
      </c>
      <c r="G6" s="6">
        <v>33141</v>
      </c>
      <c r="H6" s="6">
        <v>34599</v>
      </c>
      <c r="I6" s="6">
        <v>36127</v>
      </c>
      <c r="J6" s="6">
        <v>37179</v>
      </c>
      <c r="K6" s="6">
        <v>38055</v>
      </c>
    </row>
    <row r="7" spans="1:11" ht="12.75">
      <c r="A7" s="6" t="s">
        <v>42</v>
      </c>
      <c r="B7" s="6">
        <v>21549</v>
      </c>
      <c r="C7" s="6">
        <v>21487</v>
      </c>
      <c r="D7" s="6">
        <v>21432</v>
      </c>
      <c r="E7" s="6">
        <v>21642</v>
      </c>
      <c r="F7" s="6">
        <v>21515</v>
      </c>
      <c r="G7" s="6">
        <v>21595</v>
      </c>
      <c r="H7" s="6">
        <v>21871</v>
      </c>
      <c r="I7" s="6">
        <v>22432</v>
      </c>
      <c r="J7" s="6">
        <v>23103</v>
      </c>
      <c r="K7" s="6">
        <v>23603</v>
      </c>
    </row>
    <row r="8" spans="1:11" ht="12.75">
      <c r="A8" s="6" t="s">
        <v>65</v>
      </c>
      <c r="B8" s="6">
        <v>8586</v>
      </c>
      <c r="C8" s="6">
        <v>8113</v>
      </c>
      <c r="D8" s="6">
        <v>7640</v>
      </c>
      <c r="E8" s="6">
        <v>7228</v>
      </c>
      <c r="F8" s="6">
        <v>7291</v>
      </c>
      <c r="G8" s="6">
        <v>7459</v>
      </c>
      <c r="H8" s="6">
        <v>7191</v>
      </c>
      <c r="I8" s="6">
        <v>7098</v>
      </c>
      <c r="J8" s="6">
        <v>7318</v>
      </c>
      <c r="K8" s="6">
        <v>7562</v>
      </c>
    </row>
    <row r="9" spans="1:11" ht="12.75">
      <c r="A9" s="6" t="s">
        <v>66</v>
      </c>
      <c r="B9" s="6">
        <v>3048</v>
      </c>
      <c r="C9" s="6">
        <v>3266</v>
      </c>
      <c r="D9" s="6">
        <v>3079</v>
      </c>
      <c r="E9" s="6">
        <v>3167</v>
      </c>
      <c r="F9" s="6">
        <v>3249</v>
      </c>
      <c r="G9" s="6">
        <v>3049</v>
      </c>
      <c r="H9" s="6">
        <v>2940</v>
      </c>
      <c r="I9" s="6">
        <v>3037</v>
      </c>
      <c r="J9" s="6">
        <v>3186</v>
      </c>
      <c r="K9" s="6">
        <v>3409</v>
      </c>
    </row>
    <row r="10" spans="1:11" ht="12.75">
      <c r="A10" s="6" t="s">
        <v>67</v>
      </c>
      <c r="B10" s="6">
        <v>2610</v>
      </c>
      <c r="C10" s="6">
        <v>2943</v>
      </c>
      <c r="D10" s="6">
        <v>3271</v>
      </c>
      <c r="E10" s="6">
        <v>3395</v>
      </c>
      <c r="F10" s="6">
        <v>3226</v>
      </c>
      <c r="G10" s="6">
        <v>2946</v>
      </c>
      <c r="H10" s="6">
        <v>2852</v>
      </c>
      <c r="I10" s="6">
        <v>2904</v>
      </c>
      <c r="J10" s="6">
        <v>2918</v>
      </c>
      <c r="K10" s="6">
        <v>3035</v>
      </c>
    </row>
    <row r="11" spans="1:11" ht="12.75">
      <c r="A11" s="6" t="s">
        <v>68</v>
      </c>
      <c r="B11" s="6">
        <v>738</v>
      </c>
      <c r="C11" s="6">
        <v>707</v>
      </c>
      <c r="D11" s="6">
        <v>805</v>
      </c>
      <c r="E11" s="6">
        <v>829</v>
      </c>
      <c r="F11" s="6">
        <v>858</v>
      </c>
      <c r="G11" s="6">
        <v>923</v>
      </c>
      <c r="H11" s="6">
        <v>833</v>
      </c>
      <c r="I11" s="6">
        <v>875</v>
      </c>
      <c r="J11" s="6">
        <v>930</v>
      </c>
      <c r="K11" s="6">
        <v>949</v>
      </c>
    </row>
    <row r="12" spans="1:11" ht="12.75">
      <c r="A12" s="95" t="s">
        <v>30</v>
      </c>
      <c r="B12" s="96">
        <f>SUM(B5:B11)</f>
        <v>80422</v>
      </c>
      <c r="C12" s="96">
        <f aca="true" t="shared" si="0" ref="C12:K12">SUM(C5:C11)</f>
        <v>81663</v>
      </c>
      <c r="D12" s="96">
        <f t="shared" si="0"/>
        <v>83126</v>
      </c>
      <c r="E12" s="96">
        <f t="shared" si="0"/>
        <v>84443</v>
      </c>
      <c r="F12" s="96">
        <f t="shared" si="0"/>
        <v>85486</v>
      </c>
      <c r="G12" s="96">
        <f t="shared" si="0"/>
        <v>86549</v>
      </c>
      <c r="H12" s="96">
        <f t="shared" si="0"/>
        <v>88747</v>
      </c>
      <c r="I12" s="96">
        <f t="shared" si="0"/>
        <v>91617</v>
      </c>
      <c r="J12" s="96">
        <f t="shared" si="0"/>
        <v>94216</v>
      </c>
      <c r="K12" s="96">
        <f t="shared" si="0"/>
        <v>96257</v>
      </c>
    </row>
  </sheetData>
  <mergeCells count="3">
    <mergeCell ref="A3:K3"/>
    <mergeCell ref="A1:K1"/>
    <mergeCell ref="A2:K2"/>
  </mergeCells>
  <printOptions/>
  <pageMargins left="0" right="0" top="0.984251968503937" bottom="0.984251968503937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I16" sqref="I16"/>
    </sheetView>
  </sheetViews>
  <sheetFormatPr defaultColWidth="11.421875" defaultRowHeight="12.75"/>
  <cols>
    <col min="1" max="1" width="13.28125" style="0" bestFit="1" customWidth="1"/>
    <col min="2" max="2" width="19.57421875" style="0" bestFit="1" customWidth="1"/>
    <col min="3" max="3" width="13.00390625" style="0" bestFit="1" customWidth="1"/>
    <col min="11" max="11" width="7.140625" style="0" bestFit="1" customWidth="1"/>
  </cols>
  <sheetData>
    <row r="1" spans="1:11" ht="15.75">
      <c r="A1" s="120" t="s">
        <v>164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</row>
    <row r="2" spans="1:11" ht="15.75">
      <c r="A2" s="141" t="s">
        <v>191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</row>
    <row r="3" spans="1:11" ht="19.5" customHeight="1">
      <c r="A3" s="149" t="s">
        <v>203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</row>
    <row r="4" spans="1:11" ht="12.75">
      <c r="A4" s="150" t="s">
        <v>77</v>
      </c>
      <c r="B4" s="98" t="s">
        <v>78</v>
      </c>
      <c r="C4" s="98" t="s">
        <v>80</v>
      </c>
      <c r="D4" s="99"/>
      <c r="E4" s="150" t="s">
        <v>82</v>
      </c>
      <c r="F4" s="150"/>
      <c r="G4" s="150"/>
      <c r="H4" s="150"/>
      <c r="I4" s="150"/>
      <c r="J4" s="150"/>
      <c r="K4" s="150"/>
    </row>
    <row r="5" spans="1:11" ht="12.75">
      <c r="A5" s="150"/>
      <c r="B5" s="100" t="s">
        <v>79</v>
      </c>
      <c r="C5" s="100" t="s">
        <v>81</v>
      </c>
      <c r="D5" s="97" t="s">
        <v>51</v>
      </c>
      <c r="E5" s="97" t="s">
        <v>83</v>
      </c>
      <c r="F5" s="97" t="s">
        <v>84</v>
      </c>
      <c r="G5" s="97" t="s">
        <v>85</v>
      </c>
      <c r="H5" s="101" t="s">
        <v>86</v>
      </c>
      <c r="I5" s="97" t="s">
        <v>87</v>
      </c>
      <c r="J5" s="97" t="s">
        <v>88</v>
      </c>
      <c r="K5" s="97" t="s">
        <v>30</v>
      </c>
    </row>
    <row r="6" spans="1:11" ht="12.75">
      <c r="A6" s="147" t="s">
        <v>35</v>
      </c>
      <c r="B6" s="55" t="s">
        <v>89</v>
      </c>
      <c r="C6" s="6">
        <v>2</v>
      </c>
      <c r="D6" s="6">
        <v>29</v>
      </c>
      <c r="E6" s="6"/>
      <c r="F6" s="6"/>
      <c r="G6" s="6">
        <v>58</v>
      </c>
      <c r="H6" s="6">
        <v>35</v>
      </c>
      <c r="I6" s="6">
        <v>8</v>
      </c>
      <c r="J6" s="6"/>
      <c r="K6" s="6">
        <f>SUM(E6:J6)</f>
        <v>101</v>
      </c>
    </row>
    <row r="7" spans="1:11" ht="12.75">
      <c r="A7" s="147"/>
      <c r="B7" s="55" t="s">
        <v>90</v>
      </c>
      <c r="C7" s="6">
        <v>37</v>
      </c>
      <c r="D7" s="6">
        <v>36</v>
      </c>
      <c r="E7" s="6">
        <v>2</v>
      </c>
      <c r="F7" s="6">
        <v>3</v>
      </c>
      <c r="G7" s="6">
        <v>140</v>
      </c>
      <c r="H7" s="6">
        <v>37</v>
      </c>
      <c r="I7" s="6"/>
      <c r="J7" s="6"/>
      <c r="K7" s="6">
        <f>SUM(E7:J7)</f>
        <v>182</v>
      </c>
    </row>
    <row r="8" spans="1:11" ht="12.75">
      <c r="A8" s="147"/>
      <c r="B8" s="35" t="s">
        <v>54</v>
      </c>
      <c r="C8" s="6">
        <f>SUM(C6:C7)</f>
        <v>39</v>
      </c>
      <c r="D8" s="6">
        <f>SUM(D6:D7)</f>
        <v>65</v>
      </c>
      <c r="E8" s="6">
        <f>SUM(E6:E7)</f>
        <v>2</v>
      </c>
      <c r="F8" s="6">
        <f aca="true" t="shared" si="0" ref="F8:K8">SUM(F6:F7)</f>
        <v>3</v>
      </c>
      <c r="G8" s="6">
        <f t="shared" si="0"/>
        <v>198</v>
      </c>
      <c r="H8" s="6">
        <f t="shared" si="0"/>
        <v>72</v>
      </c>
      <c r="I8" s="6">
        <f t="shared" si="0"/>
        <v>8</v>
      </c>
      <c r="J8" s="6"/>
      <c r="K8" s="6">
        <f t="shared" si="0"/>
        <v>283</v>
      </c>
    </row>
    <row r="9" spans="1:11" ht="12.75">
      <c r="A9" s="147" t="s">
        <v>36</v>
      </c>
      <c r="B9" s="55" t="s">
        <v>89</v>
      </c>
      <c r="C9" s="6">
        <v>3</v>
      </c>
      <c r="D9" s="6">
        <v>24</v>
      </c>
      <c r="E9" s="6">
        <v>8</v>
      </c>
      <c r="F9" s="6"/>
      <c r="G9" s="6">
        <v>36</v>
      </c>
      <c r="H9" s="6">
        <v>78</v>
      </c>
      <c r="I9" s="6"/>
      <c r="J9" s="6"/>
      <c r="K9" s="6">
        <f>SUM(E9:J9)</f>
        <v>122</v>
      </c>
    </row>
    <row r="10" spans="1:11" ht="12.75">
      <c r="A10" s="147"/>
      <c r="B10" s="55" t="s">
        <v>90</v>
      </c>
      <c r="C10" s="6">
        <v>12</v>
      </c>
      <c r="D10" s="6">
        <v>12</v>
      </c>
      <c r="E10" s="6"/>
      <c r="F10" s="6"/>
      <c r="G10" s="6">
        <v>35</v>
      </c>
      <c r="H10" s="6">
        <v>21</v>
      </c>
      <c r="I10" s="6"/>
      <c r="J10" s="6"/>
      <c r="K10" s="6">
        <f>SUM(E10:J10)</f>
        <v>56</v>
      </c>
    </row>
    <row r="11" spans="1:11" ht="12.75">
      <c r="A11" s="147"/>
      <c r="B11" s="35" t="s">
        <v>54</v>
      </c>
      <c r="C11" s="6">
        <f>SUM(C9:C10)</f>
        <v>15</v>
      </c>
      <c r="D11" s="6">
        <f>SUM(D9:D10)</f>
        <v>36</v>
      </c>
      <c r="E11" s="6">
        <f>SUM(E9:E10)</f>
        <v>8</v>
      </c>
      <c r="F11" s="6"/>
      <c r="G11" s="6">
        <f>SUM(G9:G10)</f>
        <v>71</v>
      </c>
      <c r="H11" s="6">
        <f>SUM(H9:H10)</f>
        <v>99</v>
      </c>
      <c r="I11" s="6"/>
      <c r="J11" s="6"/>
      <c r="K11" s="6">
        <f>SUM(K9:K10)</f>
        <v>178</v>
      </c>
    </row>
    <row r="12" spans="1:11" ht="12.75">
      <c r="A12" s="148" t="s">
        <v>30</v>
      </c>
      <c r="B12" s="148"/>
      <c r="C12" s="96">
        <f>SUM(C11,C8)</f>
        <v>54</v>
      </c>
      <c r="D12" s="96">
        <f aca="true" t="shared" si="1" ref="D12:K12">SUM(D11,D8)</f>
        <v>101</v>
      </c>
      <c r="E12" s="96">
        <f t="shared" si="1"/>
        <v>10</v>
      </c>
      <c r="F12" s="96">
        <f t="shared" si="1"/>
        <v>3</v>
      </c>
      <c r="G12" s="96">
        <f t="shared" si="1"/>
        <v>269</v>
      </c>
      <c r="H12" s="96">
        <f t="shared" si="1"/>
        <v>171</v>
      </c>
      <c r="I12" s="96">
        <f t="shared" si="1"/>
        <v>8</v>
      </c>
      <c r="J12" s="96"/>
      <c r="K12" s="96">
        <f t="shared" si="1"/>
        <v>461</v>
      </c>
    </row>
    <row r="16" ht="12.75">
      <c r="A16" t="s">
        <v>204</v>
      </c>
    </row>
  </sheetData>
  <mergeCells count="8">
    <mergeCell ref="A1:K1"/>
    <mergeCell ref="A2:K2"/>
    <mergeCell ref="A9:A11"/>
    <mergeCell ref="A12:B12"/>
    <mergeCell ref="A3:K3"/>
    <mergeCell ref="A4:A5"/>
    <mergeCell ref="E4:K4"/>
    <mergeCell ref="A6:A8"/>
  </mergeCells>
  <printOptions/>
  <pageMargins left="0" right="0" top="0.984251968503937" bottom="0.984251968503937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2"/>
  <sheetViews>
    <sheetView workbookViewId="0" topLeftCell="A1">
      <selection activeCell="C6" sqref="C6"/>
    </sheetView>
  </sheetViews>
  <sheetFormatPr defaultColWidth="11.421875" defaultRowHeight="12.75"/>
  <cols>
    <col min="1" max="1" width="63.7109375" style="0" bestFit="1" customWidth="1"/>
  </cols>
  <sheetData>
    <row r="1" spans="1:4" ht="15.75">
      <c r="A1" s="120" t="s">
        <v>164</v>
      </c>
      <c r="B1" s="120"/>
      <c r="C1" s="120"/>
      <c r="D1" s="120"/>
    </row>
    <row r="2" spans="1:4" ht="15.75">
      <c r="A2" s="141" t="s">
        <v>191</v>
      </c>
      <c r="B2" s="141"/>
      <c r="C2" s="141"/>
      <c r="D2" s="141"/>
    </row>
    <row r="3" spans="1:4" ht="25.5" customHeight="1">
      <c r="A3" s="151" t="s">
        <v>205</v>
      </c>
      <c r="B3" s="152"/>
      <c r="C3" s="152"/>
      <c r="D3" s="153"/>
    </row>
    <row r="4" spans="1:4" ht="18.75" customHeight="1">
      <c r="A4" s="102" t="s">
        <v>91</v>
      </c>
      <c r="B4" s="102" t="s">
        <v>102</v>
      </c>
      <c r="C4" s="102" t="s">
        <v>103</v>
      </c>
      <c r="D4" s="97" t="s">
        <v>30</v>
      </c>
    </row>
    <row r="5" spans="1:4" ht="16.5" customHeight="1">
      <c r="A5" s="6" t="s">
        <v>189</v>
      </c>
      <c r="B5" s="6">
        <v>863</v>
      </c>
      <c r="C5" s="6">
        <v>381</v>
      </c>
      <c r="D5" s="6">
        <f>SUM(B5:C5)</f>
        <v>1244</v>
      </c>
    </row>
    <row r="6" spans="1:4" ht="12.75">
      <c r="A6" s="6" t="s">
        <v>92</v>
      </c>
      <c r="B6" s="6">
        <v>2256</v>
      </c>
      <c r="C6" s="6">
        <v>914</v>
      </c>
      <c r="D6" s="6">
        <f aca="true" t="shared" si="0" ref="D6:D17">SUM(B6:C6)</f>
        <v>3170</v>
      </c>
    </row>
    <row r="7" spans="1:4" ht="12.75">
      <c r="A7" s="6" t="s">
        <v>93</v>
      </c>
      <c r="B7" s="6">
        <v>1201</v>
      </c>
      <c r="C7" s="6">
        <v>570</v>
      </c>
      <c r="D7" s="6">
        <f t="shared" si="0"/>
        <v>1771</v>
      </c>
    </row>
    <row r="8" spans="1:4" ht="12.75">
      <c r="A8" s="6" t="s">
        <v>94</v>
      </c>
      <c r="B8" s="6">
        <v>203</v>
      </c>
      <c r="C8" s="6">
        <v>64</v>
      </c>
      <c r="D8" s="6">
        <f t="shared" si="0"/>
        <v>267</v>
      </c>
    </row>
    <row r="9" spans="1:4" ht="12.75">
      <c r="A9" s="6" t="s">
        <v>95</v>
      </c>
      <c r="B9" s="6">
        <v>683</v>
      </c>
      <c r="C9" s="6">
        <v>162</v>
      </c>
      <c r="D9" s="6">
        <f t="shared" si="0"/>
        <v>845</v>
      </c>
    </row>
    <row r="10" spans="1:4" ht="12.75">
      <c r="A10" s="6" t="s">
        <v>190</v>
      </c>
      <c r="B10" s="6">
        <v>586</v>
      </c>
      <c r="C10" s="6">
        <v>107</v>
      </c>
      <c r="D10" s="6">
        <f t="shared" si="0"/>
        <v>693</v>
      </c>
    </row>
    <row r="11" spans="1:4" ht="12.75">
      <c r="A11" s="6" t="s">
        <v>96</v>
      </c>
      <c r="B11" s="6">
        <v>39</v>
      </c>
      <c r="C11" s="6">
        <v>108</v>
      </c>
      <c r="D11" s="6">
        <f t="shared" si="0"/>
        <v>147</v>
      </c>
    </row>
    <row r="12" spans="1:4" ht="12.75">
      <c r="A12" s="6" t="s">
        <v>97</v>
      </c>
      <c r="B12" s="6">
        <v>896</v>
      </c>
      <c r="C12" s="6">
        <v>326</v>
      </c>
      <c r="D12" s="6">
        <f t="shared" si="0"/>
        <v>1222</v>
      </c>
    </row>
    <row r="13" spans="1:4" ht="12.75">
      <c r="A13" s="6" t="s">
        <v>98</v>
      </c>
      <c r="B13" s="6">
        <v>43</v>
      </c>
      <c r="C13" s="6">
        <v>37</v>
      </c>
      <c r="D13" s="6">
        <f t="shared" si="0"/>
        <v>80</v>
      </c>
    </row>
    <row r="14" spans="1:4" ht="12.75">
      <c r="A14" s="6" t="s">
        <v>99</v>
      </c>
      <c r="B14" s="6">
        <v>74</v>
      </c>
      <c r="C14" s="6">
        <v>51</v>
      </c>
      <c r="D14" s="6">
        <f t="shared" si="0"/>
        <v>125</v>
      </c>
    </row>
    <row r="15" spans="1:4" ht="12.75">
      <c r="A15" s="6" t="s">
        <v>100</v>
      </c>
      <c r="B15" s="6">
        <v>338</v>
      </c>
      <c r="C15" s="6">
        <v>30</v>
      </c>
      <c r="D15" s="6">
        <f t="shared" si="0"/>
        <v>368</v>
      </c>
    </row>
    <row r="16" spans="1:4" ht="12.75">
      <c r="A16" s="6" t="s">
        <v>101</v>
      </c>
      <c r="B16" s="6"/>
      <c r="C16" s="6">
        <v>32</v>
      </c>
      <c r="D16" s="6">
        <f t="shared" si="0"/>
        <v>32</v>
      </c>
    </row>
    <row r="17" spans="1:4" ht="12.75">
      <c r="A17" s="95" t="s">
        <v>30</v>
      </c>
      <c r="B17" s="96">
        <f>SUM(B5:B16)</f>
        <v>7182</v>
      </c>
      <c r="C17" s="96">
        <f>SUM(C5:C16)</f>
        <v>2782</v>
      </c>
      <c r="D17" s="96">
        <f t="shared" si="0"/>
        <v>9964</v>
      </c>
    </row>
    <row r="19" ht="12.75">
      <c r="B19" t="s">
        <v>62</v>
      </c>
    </row>
    <row r="20" spans="1:4" ht="12.75" customHeight="1">
      <c r="A20" s="154" t="s">
        <v>206</v>
      </c>
      <c r="B20" s="154"/>
      <c r="C20" s="154"/>
      <c r="D20" s="154"/>
    </row>
    <row r="21" ht="12.75">
      <c r="A21" t="s">
        <v>104</v>
      </c>
    </row>
    <row r="22" ht="12.75">
      <c r="A22" t="s">
        <v>105</v>
      </c>
    </row>
  </sheetData>
  <mergeCells count="4">
    <mergeCell ref="A3:D3"/>
    <mergeCell ref="A20:D20"/>
    <mergeCell ref="A1:D1"/>
    <mergeCell ref="A2:D2"/>
  </mergeCells>
  <printOptions/>
  <pageMargins left="0" right="0" top="0.984251968503937" bottom="0.984251968503937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0"/>
  <sheetViews>
    <sheetView workbookViewId="0" topLeftCell="A1">
      <selection activeCell="A2" sqref="A2:L2"/>
    </sheetView>
  </sheetViews>
  <sheetFormatPr defaultColWidth="11.421875" defaultRowHeight="12.75"/>
  <cols>
    <col min="1" max="1" width="17.57421875" style="0" customWidth="1"/>
    <col min="2" max="12" width="9.7109375" style="0" customWidth="1"/>
  </cols>
  <sheetData>
    <row r="1" spans="1:12" ht="15.75">
      <c r="A1" s="120" t="s">
        <v>164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</row>
    <row r="2" spans="1:12" ht="15.75">
      <c r="A2" s="141" t="s">
        <v>191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</row>
    <row r="3" spans="1:12" ht="15.75">
      <c r="A3" s="155" t="s">
        <v>106</v>
      </c>
      <c r="B3" s="156"/>
      <c r="C3" s="156"/>
      <c r="D3" s="156"/>
      <c r="E3" s="156"/>
      <c r="F3" s="156"/>
      <c r="G3" s="156"/>
      <c r="H3" s="156"/>
      <c r="I3" s="156"/>
      <c r="J3" s="157"/>
      <c r="K3" s="157"/>
      <c r="L3" s="158"/>
    </row>
    <row r="4" spans="1:12" ht="12.75">
      <c r="A4" s="99"/>
      <c r="B4" s="150" t="s">
        <v>107</v>
      </c>
      <c r="C4" s="150"/>
      <c r="D4" s="150" t="s">
        <v>108</v>
      </c>
      <c r="E4" s="150"/>
      <c r="F4" s="150" t="s">
        <v>109</v>
      </c>
      <c r="G4" s="150"/>
      <c r="H4" s="150" t="s">
        <v>110</v>
      </c>
      <c r="I4" s="150"/>
      <c r="J4" s="102" t="s">
        <v>160</v>
      </c>
      <c r="K4" s="97" t="s">
        <v>161</v>
      </c>
      <c r="L4" s="97" t="s">
        <v>162</v>
      </c>
    </row>
    <row r="5" spans="1:12" ht="12.75">
      <c r="A5" s="102" t="s">
        <v>77</v>
      </c>
      <c r="B5" s="103" t="s">
        <v>111</v>
      </c>
      <c r="C5" s="103" t="s">
        <v>112</v>
      </c>
      <c r="D5" s="103" t="s">
        <v>111</v>
      </c>
      <c r="E5" s="103" t="s">
        <v>112</v>
      </c>
      <c r="F5" s="103" t="s">
        <v>111</v>
      </c>
      <c r="G5" s="103" t="s">
        <v>112</v>
      </c>
      <c r="H5" s="103" t="s">
        <v>111</v>
      </c>
      <c r="I5" s="103" t="s">
        <v>112</v>
      </c>
      <c r="J5" s="103" t="s">
        <v>111</v>
      </c>
      <c r="K5" s="103" t="s">
        <v>111</v>
      </c>
      <c r="L5" s="103" t="s">
        <v>111</v>
      </c>
    </row>
    <row r="6" spans="1:12" ht="12.75">
      <c r="A6" s="6" t="s">
        <v>188</v>
      </c>
      <c r="B6" s="6">
        <v>3223</v>
      </c>
      <c r="C6" s="6">
        <v>4829</v>
      </c>
      <c r="D6" s="6">
        <v>2864</v>
      </c>
      <c r="E6" s="6">
        <v>1136</v>
      </c>
      <c r="F6" s="6">
        <v>5</v>
      </c>
      <c r="G6" s="6">
        <v>57</v>
      </c>
      <c r="H6" s="6">
        <v>4204</v>
      </c>
      <c r="I6" s="6">
        <v>1385</v>
      </c>
      <c r="J6" s="6">
        <v>717</v>
      </c>
      <c r="K6" s="6">
        <v>632</v>
      </c>
      <c r="L6" s="6">
        <v>592</v>
      </c>
    </row>
    <row r="7" spans="1:12" ht="12.75">
      <c r="A7" s="6" t="s">
        <v>41</v>
      </c>
      <c r="B7" s="6">
        <v>9319</v>
      </c>
      <c r="C7" s="6">
        <v>8604</v>
      </c>
      <c r="D7" s="6">
        <v>6847</v>
      </c>
      <c r="E7" s="6">
        <v>2429</v>
      </c>
      <c r="F7" s="6">
        <v>14</v>
      </c>
      <c r="G7" s="6">
        <v>108</v>
      </c>
      <c r="H7" s="6">
        <v>7255</v>
      </c>
      <c r="I7" s="6">
        <v>2667</v>
      </c>
      <c r="J7" s="6">
        <v>812</v>
      </c>
      <c r="K7" s="6"/>
      <c r="L7" s="6"/>
    </row>
    <row r="8" spans="1:12" ht="12.75">
      <c r="A8" s="6" t="s">
        <v>42</v>
      </c>
      <c r="B8" s="6">
        <v>8298</v>
      </c>
      <c r="C8" s="6">
        <v>6851</v>
      </c>
      <c r="D8" s="6">
        <v>2089</v>
      </c>
      <c r="E8" s="6">
        <v>813</v>
      </c>
      <c r="F8" s="6">
        <v>26</v>
      </c>
      <c r="G8" s="6"/>
      <c r="H8" s="6">
        <v>3848</v>
      </c>
      <c r="I8" s="6">
        <v>1555</v>
      </c>
      <c r="J8" s="6">
        <v>123</v>
      </c>
      <c r="K8" s="6"/>
      <c r="L8" s="6"/>
    </row>
    <row r="9" spans="1:12" ht="12.75">
      <c r="A9" s="6" t="s">
        <v>113</v>
      </c>
      <c r="B9" s="6">
        <v>3108</v>
      </c>
      <c r="C9" s="6">
        <v>2407</v>
      </c>
      <c r="D9" s="6">
        <v>387</v>
      </c>
      <c r="E9" s="6">
        <v>65</v>
      </c>
      <c r="F9" s="6"/>
      <c r="G9" s="6"/>
      <c r="H9" s="6">
        <v>1416</v>
      </c>
      <c r="I9" s="6">
        <v>179</v>
      </c>
      <c r="J9" s="6"/>
      <c r="K9" s="6"/>
      <c r="L9" s="6"/>
    </row>
    <row r="10" spans="1:12" ht="12.75">
      <c r="A10" s="6" t="s">
        <v>114</v>
      </c>
      <c r="B10" s="6">
        <v>4822</v>
      </c>
      <c r="C10" s="6">
        <v>1510</v>
      </c>
      <c r="D10" s="6"/>
      <c r="E10" s="6"/>
      <c r="F10" s="6"/>
      <c r="G10" s="6"/>
      <c r="H10" s="6">
        <v>112</v>
      </c>
      <c r="I10" s="6"/>
      <c r="J10" s="6"/>
      <c r="K10" s="6"/>
      <c r="L10" s="6"/>
    </row>
  </sheetData>
  <mergeCells count="7">
    <mergeCell ref="A1:L1"/>
    <mergeCell ref="A2:L2"/>
    <mergeCell ref="A3:L3"/>
    <mergeCell ref="B4:C4"/>
    <mergeCell ref="D4:E4"/>
    <mergeCell ref="F4:G4"/>
    <mergeCell ref="H4:I4"/>
  </mergeCells>
  <printOptions/>
  <pageMargins left="0" right="0" top="0" bottom="0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E24" sqref="E24"/>
    </sheetView>
  </sheetViews>
  <sheetFormatPr defaultColWidth="11.421875" defaultRowHeight="12.75"/>
  <cols>
    <col min="1" max="1" width="36.8515625" style="0" bestFit="1" customWidth="1"/>
    <col min="2" max="2" width="7.140625" style="0" bestFit="1" customWidth="1"/>
    <col min="3" max="3" width="7.00390625" style="0" bestFit="1" customWidth="1"/>
    <col min="4" max="4" width="11.57421875" style="0" customWidth="1"/>
    <col min="5" max="5" width="7.140625" style="0" bestFit="1" customWidth="1"/>
    <col min="6" max="6" width="7.00390625" style="0" bestFit="1" customWidth="1"/>
  </cols>
  <sheetData>
    <row r="1" spans="1:7" ht="15.75">
      <c r="A1" s="120" t="s">
        <v>164</v>
      </c>
      <c r="B1" s="120"/>
      <c r="C1" s="120"/>
      <c r="D1" s="120"/>
      <c r="E1" s="120"/>
      <c r="F1" s="120"/>
      <c r="G1" s="120"/>
    </row>
    <row r="2" spans="1:7" ht="15.75">
      <c r="A2" s="120" t="s">
        <v>207</v>
      </c>
      <c r="B2" s="120"/>
      <c r="C2" s="120"/>
      <c r="D2" s="120"/>
      <c r="E2" s="120"/>
      <c r="F2" s="120"/>
      <c r="G2" s="120"/>
    </row>
    <row r="3" spans="1:7" ht="12.75">
      <c r="A3" s="104"/>
      <c r="B3" s="162" t="s">
        <v>125</v>
      </c>
      <c r="C3" s="163"/>
      <c r="D3" s="164"/>
      <c r="E3" s="162" t="s">
        <v>117</v>
      </c>
      <c r="F3" s="163"/>
      <c r="G3" s="164"/>
    </row>
    <row r="4" spans="1:7" ht="12.75">
      <c r="A4" s="105"/>
      <c r="B4" s="168" t="s">
        <v>126</v>
      </c>
      <c r="C4" s="169"/>
      <c r="D4" s="170"/>
      <c r="E4" s="165" t="s">
        <v>116</v>
      </c>
      <c r="F4" s="166"/>
      <c r="G4" s="167"/>
    </row>
    <row r="5" spans="1:7" ht="12.75">
      <c r="A5" s="99" t="s">
        <v>34</v>
      </c>
      <c r="B5" s="103" t="s">
        <v>111</v>
      </c>
      <c r="C5" s="103" t="s">
        <v>112</v>
      </c>
      <c r="D5" s="103" t="s">
        <v>54</v>
      </c>
      <c r="E5" s="103" t="s">
        <v>111</v>
      </c>
      <c r="F5" s="103" t="s">
        <v>112</v>
      </c>
      <c r="G5" s="103" t="s">
        <v>54</v>
      </c>
    </row>
    <row r="6" spans="1:7" ht="12.75">
      <c r="A6" s="54" t="s">
        <v>115</v>
      </c>
      <c r="B6" s="6"/>
      <c r="C6" s="6"/>
      <c r="D6" s="6"/>
      <c r="E6" s="6"/>
      <c r="F6" s="6"/>
      <c r="G6" s="6"/>
    </row>
    <row r="7" spans="1:7" ht="12.75">
      <c r="A7" s="6" t="s">
        <v>118</v>
      </c>
      <c r="B7" s="6">
        <v>2</v>
      </c>
      <c r="C7" s="6"/>
      <c r="D7" s="6">
        <f aca="true" t="shared" si="0" ref="D7:D12">SUM(B7:C7)</f>
        <v>2</v>
      </c>
      <c r="E7" s="6">
        <v>452</v>
      </c>
      <c r="F7" s="6"/>
      <c r="G7" s="6">
        <f aca="true" t="shared" si="1" ref="G7:G12">SUM(E7:F7)</f>
        <v>452</v>
      </c>
    </row>
    <row r="8" spans="1:7" ht="12.75">
      <c r="A8" s="6" t="s">
        <v>119</v>
      </c>
      <c r="B8" s="6">
        <v>2</v>
      </c>
      <c r="C8" s="6"/>
      <c r="D8" s="6">
        <f t="shared" si="0"/>
        <v>2</v>
      </c>
      <c r="E8" s="6">
        <v>212</v>
      </c>
      <c r="F8" s="6"/>
      <c r="G8" s="6">
        <f t="shared" si="1"/>
        <v>212</v>
      </c>
    </row>
    <row r="9" spans="1:7" ht="12.75">
      <c r="A9" s="6" t="s">
        <v>120</v>
      </c>
      <c r="B9" s="6">
        <v>4</v>
      </c>
      <c r="C9" s="6"/>
      <c r="D9" s="6">
        <f t="shared" si="0"/>
        <v>4</v>
      </c>
      <c r="E9" s="6">
        <v>675</v>
      </c>
      <c r="F9" s="6"/>
      <c r="G9" s="6">
        <f t="shared" si="1"/>
        <v>675</v>
      </c>
    </row>
    <row r="10" spans="1:7" ht="12.75">
      <c r="A10" s="6" t="s">
        <v>121</v>
      </c>
      <c r="B10" s="6">
        <v>1</v>
      </c>
      <c r="C10" s="6"/>
      <c r="D10" s="6">
        <f t="shared" si="0"/>
        <v>1</v>
      </c>
      <c r="E10" s="6">
        <v>303</v>
      </c>
      <c r="F10" s="6"/>
      <c r="G10" s="6">
        <f t="shared" si="1"/>
        <v>303</v>
      </c>
    </row>
    <row r="11" spans="1:7" ht="12.75">
      <c r="A11" s="6" t="s">
        <v>122</v>
      </c>
      <c r="B11" s="6">
        <v>2</v>
      </c>
      <c r="C11" s="6"/>
      <c r="D11" s="6">
        <f t="shared" si="0"/>
        <v>2</v>
      </c>
      <c r="E11" s="6">
        <v>1107</v>
      </c>
      <c r="F11" s="6"/>
      <c r="G11" s="6">
        <f t="shared" si="1"/>
        <v>1107</v>
      </c>
    </row>
    <row r="12" spans="1:7" ht="12.75">
      <c r="A12" s="6" t="s">
        <v>123</v>
      </c>
      <c r="B12" s="6">
        <v>9</v>
      </c>
      <c r="C12" s="6">
        <v>3</v>
      </c>
      <c r="D12" s="6">
        <f t="shared" si="0"/>
        <v>12</v>
      </c>
      <c r="E12" s="6">
        <v>387</v>
      </c>
      <c r="F12" s="6">
        <v>88</v>
      </c>
      <c r="G12" s="6">
        <f t="shared" si="1"/>
        <v>475</v>
      </c>
    </row>
    <row r="13" spans="1:7" ht="12.75">
      <c r="A13" s="54" t="s">
        <v>124</v>
      </c>
      <c r="B13" s="6"/>
      <c r="C13" s="6"/>
      <c r="D13" s="6"/>
      <c r="E13" s="6"/>
      <c r="F13" s="6"/>
      <c r="G13" s="6"/>
    </row>
    <row r="14" spans="1:7" ht="12.75">
      <c r="A14" s="6"/>
      <c r="B14" s="6">
        <v>3</v>
      </c>
      <c r="C14" s="6"/>
      <c r="D14" s="6">
        <f>SUM(B14:C14)</f>
        <v>3</v>
      </c>
      <c r="E14" s="6">
        <v>2559</v>
      </c>
      <c r="F14" s="6"/>
      <c r="G14" s="6">
        <f>SUM(E14:F14)</f>
        <v>2559</v>
      </c>
    </row>
    <row r="17" ht="12.75">
      <c r="A17" t="s">
        <v>183</v>
      </c>
    </row>
    <row r="20" spans="1:7" ht="12.75">
      <c r="A20" s="171" t="s">
        <v>155</v>
      </c>
      <c r="B20" s="172"/>
      <c r="C20" s="172"/>
      <c r="D20" s="172"/>
      <c r="E20" s="172"/>
      <c r="F20" s="172"/>
      <c r="G20" s="173"/>
    </row>
    <row r="21" spans="1:7" ht="12.75">
      <c r="A21" s="106"/>
      <c r="B21" s="107"/>
      <c r="C21" s="107"/>
      <c r="D21" s="63" t="s">
        <v>102</v>
      </c>
      <c r="E21" s="137" t="s">
        <v>156</v>
      </c>
      <c r="F21" s="139"/>
      <c r="G21" s="103" t="s">
        <v>54</v>
      </c>
    </row>
    <row r="22" spans="1:7" ht="12.75">
      <c r="A22" s="159" t="s">
        <v>208</v>
      </c>
      <c r="B22" s="160"/>
      <c r="C22" s="161"/>
      <c r="D22" s="6">
        <v>111</v>
      </c>
      <c r="E22" s="26"/>
      <c r="F22" s="24"/>
      <c r="G22" s="6">
        <v>111</v>
      </c>
    </row>
  </sheetData>
  <mergeCells count="9">
    <mergeCell ref="A1:G1"/>
    <mergeCell ref="A2:G2"/>
    <mergeCell ref="A22:C22"/>
    <mergeCell ref="B3:D3"/>
    <mergeCell ref="E4:G4"/>
    <mergeCell ref="B4:D4"/>
    <mergeCell ref="E3:G3"/>
    <mergeCell ref="A20:G20"/>
    <mergeCell ref="E21:F21"/>
  </mergeCells>
  <printOptions/>
  <pageMargins left="0" right="0" top="0.984251968503937" bottom="0.984251968503937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7"/>
  <sheetViews>
    <sheetView workbookViewId="0" topLeftCell="A1">
      <selection activeCell="A43" sqref="A43:B43"/>
    </sheetView>
  </sheetViews>
  <sheetFormatPr defaultColWidth="11.421875" defaultRowHeight="12.75"/>
  <cols>
    <col min="1" max="1" width="54.00390625" style="0" bestFit="1" customWidth="1"/>
  </cols>
  <sheetData>
    <row r="1" spans="1:5" ht="15.75">
      <c r="A1" s="120" t="s">
        <v>164</v>
      </c>
      <c r="B1" s="120"/>
      <c r="C1" s="120"/>
      <c r="D1" s="120"/>
      <c r="E1" s="120"/>
    </row>
    <row r="2" spans="1:5" ht="15.75">
      <c r="A2" s="120" t="s">
        <v>209</v>
      </c>
      <c r="B2" s="120"/>
      <c r="C2" s="120"/>
      <c r="D2" s="120"/>
      <c r="E2" s="120"/>
    </row>
    <row r="3" spans="1:5" ht="20.25" customHeight="1">
      <c r="A3" s="176" t="s">
        <v>33</v>
      </c>
      <c r="B3" s="176"/>
      <c r="C3" s="176"/>
      <c r="D3" s="176"/>
      <c r="E3" s="176"/>
    </row>
    <row r="4" spans="1:5" ht="12.75">
      <c r="A4" s="108" t="s">
        <v>127</v>
      </c>
      <c r="B4" s="109" t="s">
        <v>154</v>
      </c>
      <c r="C4" s="103" t="s">
        <v>111</v>
      </c>
      <c r="D4" s="103" t="s">
        <v>112</v>
      </c>
      <c r="E4" s="103" t="s">
        <v>54</v>
      </c>
    </row>
    <row r="5" spans="1:5" ht="12.75">
      <c r="A5" s="174" t="s">
        <v>128</v>
      </c>
      <c r="B5" s="175"/>
      <c r="C5" s="6"/>
      <c r="D5" s="6"/>
      <c r="E5" s="6"/>
    </row>
    <row r="6" spans="1:5" ht="12.75">
      <c r="A6" s="174" t="s">
        <v>129</v>
      </c>
      <c r="B6" s="175"/>
      <c r="C6" s="6">
        <v>1</v>
      </c>
      <c r="D6" s="6"/>
      <c r="E6" s="6">
        <f>SUM(C6:D6)</f>
        <v>1</v>
      </c>
    </row>
    <row r="7" spans="1:5" ht="12.75">
      <c r="A7" s="174" t="s">
        <v>130</v>
      </c>
      <c r="B7" s="175"/>
      <c r="C7" s="6">
        <v>2</v>
      </c>
      <c r="D7" s="6"/>
      <c r="E7" s="6">
        <f aca="true" t="shared" si="0" ref="E7:E16">SUM(C7:D7)</f>
        <v>2</v>
      </c>
    </row>
    <row r="8" spans="1:5" ht="12.75">
      <c r="A8" s="174" t="s">
        <v>131</v>
      </c>
      <c r="B8" s="175"/>
      <c r="C8" s="6"/>
      <c r="D8" s="6"/>
      <c r="E8" s="6"/>
    </row>
    <row r="9" spans="1:5" ht="12.75">
      <c r="A9" s="174" t="s">
        <v>132</v>
      </c>
      <c r="B9" s="175"/>
      <c r="C9" s="6">
        <v>1</v>
      </c>
      <c r="D9" s="6"/>
      <c r="E9" s="6">
        <f t="shared" si="0"/>
        <v>1</v>
      </c>
    </row>
    <row r="10" spans="1:5" ht="12.75">
      <c r="A10" s="174" t="s">
        <v>133</v>
      </c>
      <c r="B10" s="175"/>
      <c r="C10" s="6">
        <v>1</v>
      </c>
      <c r="D10" s="6"/>
      <c r="E10" s="6">
        <f t="shared" si="0"/>
        <v>1</v>
      </c>
    </row>
    <row r="11" spans="1:5" ht="12.75">
      <c r="A11" s="174" t="s">
        <v>134</v>
      </c>
      <c r="B11" s="175"/>
      <c r="C11" s="6">
        <v>48</v>
      </c>
      <c r="D11" s="6">
        <v>5</v>
      </c>
      <c r="E11" s="6">
        <f t="shared" si="0"/>
        <v>53</v>
      </c>
    </row>
    <row r="12" spans="1:5" ht="12.75">
      <c r="A12" s="174" t="s">
        <v>135</v>
      </c>
      <c r="B12" s="175"/>
      <c r="C12" s="6"/>
      <c r="D12" s="6"/>
      <c r="E12" s="6"/>
    </row>
    <row r="13" spans="1:5" ht="12.75">
      <c r="A13" s="174" t="s">
        <v>136</v>
      </c>
      <c r="B13" s="175"/>
      <c r="C13" s="6">
        <v>1</v>
      </c>
      <c r="D13" s="6">
        <v>1</v>
      </c>
      <c r="E13" s="6">
        <f t="shared" si="0"/>
        <v>2</v>
      </c>
    </row>
    <row r="14" spans="1:5" ht="12.75">
      <c r="A14" s="174" t="s">
        <v>137</v>
      </c>
      <c r="B14" s="175"/>
      <c r="C14" s="6"/>
      <c r="D14" s="6"/>
      <c r="E14" s="6"/>
    </row>
    <row r="15" spans="1:5" ht="12.75">
      <c r="A15" s="174" t="s">
        <v>138</v>
      </c>
      <c r="B15" s="175"/>
      <c r="C15" s="6">
        <v>2</v>
      </c>
      <c r="D15" s="6"/>
      <c r="E15" s="6">
        <f t="shared" si="0"/>
        <v>2</v>
      </c>
    </row>
    <row r="16" spans="1:5" ht="12.75">
      <c r="A16" s="174" t="s">
        <v>139</v>
      </c>
      <c r="B16" s="175"/>
      <c r="C16" s="6">
        <v>1</v>
      </c>
      <c r="D16" s="6"/>
      <c r="E16" s="6">
        <f t="shared" si="0"/>
        <v>1</v>
      </c>
    </row>
    <row r="18" spans="1:5" ht="12.75">
      <c r="A18" s="177" t="s">
        <v>140</v>
      </c>
      <c r="B18" s="177"/>
      <c r="C18" s="177"/>
      <c r="D18" s="177"/>
      <c r="E18" s="177"/>
    </row>
    <row r="19" spans="1:5" ht="12.75">
      <c r="A19" s="108" t="s">
        <v>127</v>
      </c>
      <c r="B19" s="109" t="s">
        <v>154</v>
      </c>
      <c r="C19" s="103" t="s">
        <v>111</v>
      </c>
      <c r="D19" s="103" t="s">
        <v>112</v>
      </c>
      <c r="E19" s="103" t="s">
        <v>54</v>
      </c>
    </row>
    <row r="20" spans="1:5" ht="12.75">
      <c r="A20" s="174" t="s">
        <v>128</v>
      </c>
      <c r="B20" s="175"/>
      <c r="C20" s="54">
        <f>SUM(C21:C22)</f>
        <v>226</v>
      </c>
      <c r="D20" s="6"/>
      <c r="E20" s="54">
        <f>SUM(C20:D20)</f>
        <v>226</v>
      </c>
    </row>
    <row r="21" spans="1:5" ht="12.75">
      <c r="A21" s="174" t="s">
        <v>129</v>
      </c>
      <c r="B21" s="175"/>
      <c r="C21" s="6">
        <v>57</v>
      </c>
      <c r="D21" s="6"/>
      <c r="E21" s="6">
        <f aca="true" t="shared" si="1" ref="E21:E34">SUM(C21:D21)</f>
        <v>57</v>
      </c>
    </row>
    <row r="22" spans="1:5" ht="12.75">
      <c r="A22" s="174" t="s">
        <v>130</v>
      </c>
      <c r="B22" s="175"/>
      <c r="C22" s="6">
        <v>169</v>
      </c>
      <c r="D22" s="6"/>
      <c r="E22" s="6">
        <f t="shared" si="1"/>
        <v>169</v>
      </c>
    </row>
    <row r="23" spans="1:5" ht="12.75">
      <c r="A23" s="174" t="s">
        <v>131</v>
      </c>
      <c r="B23" s="175"/>
      <c r="C23" s="54">
        <f>SUM(C24:C26)</f>
        <v>11820</v>
      </c>
      <c r="D23" s="54">
        <f>SUM(D24:D26)</f>
        <v>845</v>
      </c>
      <c r="E23" s="54">
        <f t="shared" si="1"/>
        <v>12665</v>
      </c>
    </row>
    <row r="24" spans="1:5" ht="12.75">
      <c r="A24" s="174" t="s">
        <v>132</v>
      </c>
      <c r="B24" s="175"/>
      <c r="C24" s="6">
        <v>528</v>
      </c>
      <c r="D24" s="6"/>
      <c r="E24" s="6">
        <f t="shared" si="1"/>
        <v>528</v>
      </c>
    </row>
    <row r="25" spans="1:5" ht="12.75">
      <c r="A25" s="174" t="s">
        <v>133</v>
      </c>
      <c r="B25" s="175"/>
      <c r="C25" s="6">
        <v>311</v>
      </c>
      <c r="D25" s="6"/>
      <c r="E25" s="6">
        <f t="shared" si="1"/>
        <v>311</v>
      </c>
    </row>
    <row r="26" spans="1:5" ht="12.75">
      <c r="A26" s="174" t="s">
        <v>134</v>
      </c>
      <c r="B26" s="175"/>
      <c r="C26" s="6">
        <v>10981</v>
      </c>
      <c r="D26" s="6">
        <v>845</v>
      </c>
      <c r="E26" s="6">
        <f t="shared" si="1"/>
        <v>11826</v>
      </c>
    </row>
    <row r="27" spans="1:5" ht="12.75">
      <c r="A27" s="174" t="s">
        <v>135</v>
      </c>
      <c r="B27" s="175"/>
      <c r="C27" s="54">
        <f>SUM(C28)</f>
        <v>281</v>
      </c>
      <c r="D27" s="54">
        <f>SUM(D28)</f>
        <v>86</v>
      </c>
      <c r="E27" s="54">
        <f t="shared" si="1"/>
        <v>367</v>
      </c>
    </row>
    <row r="28" spans="1:5" ht="12.75">
      <c r="A28" s="174" t="s">
        <v>136</v>
      </c>
      <c r="B28" s="175"/>
      <c r="C28" s="6">
        <v>281</v>
      </c>
      <c r="D28" s="6">
        <v>86</v>
      </c>
      <c r="E28" s="6">
        <f t="shared" si="1"/>
        <v>367</v>
      </c>
    </row>
    <row r="29" spans="1:5" ht="12.75">
      <c r="A29" s="174" t="s">
        <v>137</v>
      </c>
      <c r="B29" s="175"/>
      <c r="C29" s="54">
        <f>SUM(C30:C33)</f>
        <v>12642</v>
      </c>
      <c r="D29" s="54">
        <f>SUM(D30:D33)</f>
        <v>0</v>
      </c>
      <c r="E29" s="54">
        <f t="shared" si="1"/>
        <v>12642</v>
      </c>
    </row>
    <row r="30" spans="1:5" ht="12.75">
      <c r="A30" s="174" t="s">
        <v>141</v>
      </c>
      <c r="B30" s="175"/>
      <c r="C30" s="6">
        <v>3995</v>
      </c>
      <c r="D30" s="6"/>
      <c r="E30" s="6">
        <f t="shared" si="1"/>
        <v>3995</v>
      </c>
    </row>
    <row r="31" spans="1:5" ht="12.75">
      <c r="A31" s="174" t="s">
        <v>142</v>
      </c>
      <c r="B31" s="175"/>
      <c r="C31" s="6">
        <v>1655</v>
      </c>
      <c r="D31" s="6"/>
      <c r="E31" s="6">
        <f t="shared" si="1"/>
        <v>1655</v>
      </c>
    </row>
    <row r="32" spans="1:5" ht="12.75">
      <c r="A32" s="174" t="s">
        <v>143</v>
      </c>
      <c r="B32" s="175"/>
      <c r="C32" s="6">
        <v>1789</v>
      </c>
      <c r="D32" s="6"/>
      <c r="E32" s="6">
        <f t="shared" si="1"/>
        <v>1789</v>
      </c>
    </row>
    <row r="33" spans="1:5" ht="12.75">
      <c r="A33" s="174" t="s">
        <v>144</v>
      </c>
      <c r="B33" s="175"/>
      <c r="C33" s="6">
        <v>5203</v>
      </c>
      <c r="D33" s="6"/>
      <c r="E33" s="6">
        <f t="shared" si="1"/>
        <v>5203</v>
      </c>
    </row>
    <row r="34" spans="1:5" ht="12.75">
      <c r="A34" s="179" t="s">
        <v>30</v>
      </c>
      <c r="B34" s="180"/>
      <c r="C34" s="95">
        <f>SUM(C20,C23,C27,C29)</f>
        <v>24969</v>
      </c>
      <c r="D34" s="95">
        <f>SUM(D20,D23,D27,D29)</f>
        <v>931</v>
      </c>
      <c r="E34" s="95">
        <f t="shared" si="1"/>
        <v>25900</v>
      </c>
    </row>
    <row r="36" spans="1:5" ht="12.75">
      <c r="A36" s="178" t="s">
        <v>145</v>
      </c>
      <c r="B36" s="178"/>
      <c r="C36" s="178"/>
      <c r="D36" s="178"/>
      <c r="E36" s="178"/>
    </row>
    <row r="37" spans="1:5" ht="12.75">
      <c r="A37" s="181" t="s">
        <v>146</v>
      </c>
      <c r="B37" s="182"/>
      <c r="C37" s="103" t="s">
        <v>111</v>
      </c>
      <c r="D37" s="103" t="s">
        <v>112</v>
      </c>
      <c r="E37" s="103" t="s">
        <v>54</v>
      </c>
    </row>
    <row r="38" spans="1:5" ht="12.75">
      <c r="A38" s="174" t="s">
        <v>147</v>
      </c>
      <c r="B38" s="175"/>
      <c r="C38" s="54">
        <f>SUM(C39:C43)</f>
        <v>87</v>
      </c>
      <c r="D38" s="54"/>
      <c r="E38" s="54">
        <f>SUM(C38:D38)</f>
        <v>87</v>
      </c>
    </row>
    <row r="39" spans="1:5" ht="12.75">
      <c r="A39" s="174" t="s">
        <v>148</v>
      </c>
      <c r="B39" s="175"/>
      <c r="C39" s="6">
        <v>32</v>
      </c>
      <c r="D39" s="6"/>
      <c r="E39" s="6">
        <f aca="true" t="shared" si="2" ref="E39:E47">SUM(C39:D39)</f>
        <v>32</v>
      </c>
    </row>
    <row r="40" spans="1:5" ht="12.75">
      <c r="A40" s="174" t="s">
        <v>149</v>
      </c>
      <c r="B40" s="175"/>
      <c r="C40" s="6">
        <v>2</v>
      </c>
      <c r="D40" s="6"/>
      <c r="E40" s="6">
        <f t="shared" si="2"/>
        <v>2</v>
      </c>
    </row>
    <row r="41" spans="1:5" ht="12.75">
      <c r="A41" s="174" t="s">
        <v>150</v>
      </c>
      <c r="B41" s="175"/>
      <c r="C41" s="6">
        <v>1</v>
      </c>
      <c r="D41" s="6"/>
      <c r="E41" s="6">
        <f t="shared" si="2"/>
        <v>1</v>
      </c>
    </row>
    <row r="42" spans="1:5" ht="12.75">
      <c r="A42" s="174" t="s">
        <v>151</v>
      </c>
      <c r="B42" s="175"/>
      <c r="C42" s="6">
        <v>39</v>
      </c>
      <c r="D42" s="6"/>
      <c r="E42" s="6">
        <f t="shared" si="2"/>
        <v>39</v>
      </c>
    </row>
    <row r="43" spans="1:5" ht="12.75">
      <c r="A43" s="174" t="s">
        <v>152</v>
      </c>
      <c r="B43" s="175"/>
      <c r="C43" s="6">
        <v>13</v>
      </c>
      <c r="D43" s="6"/>
      <c r="E43" s="6">
        <f t="shared" si="2"/>
        <v>13</v>
      </c>
    </row>
    <row r="44" spans="1:5" ht="12.75">
      <c r="A44" s="174" t="s">
        <v>17</v>
      </c>
      <c r="B44" s="175"/>
      <c r="C44" s="6">
        <v>169</v>
      </c>
      <c r="D44" s="6"/>
      <c r="E44" s="6">
        <f t="shared" si="2"/>
        <v>169</v>
      </c>
    </row>
    <row r="45" spans="1:5" ht="12.75">
      <c r="A45" s="174" t="s">
        <v>18</v>
      </c>
      <c r="B45" s="175"/>
      <c r="C45" s="6">
        <v>596</v>
      </c>
      <c r="D45" s="6">
        <v>55</v>
      </c>
      <c r="E45" s="6">
        <f t="shared" si="2"/>
        <v>651</v>
      </c>
    </row>
    <row r="46" spans="1:5" ht="12.75">
      <c r="A46" s="174" t="s">
        <v>153</v>
      </c>
      <c r="B46" s="175"/>
      <c r="C46" s="6">
        <v>14</v>
      </c>
      <c r="D46" s="6">
        <v>1</v>
      </c>
      <c r="E46" s="6">
        <f t="shared" si="2"/>
        <v>15</v>
      </c>
    </row>
    <row r="47" spans="1:5" ht="12.75">
      <c r="A47" s="174" t="s">
        <v>157</v>
      </c>
      <c r="B47" s="175"/>
      <c r="C47" s="6">
        <v>81</v>
      </c>
      <c r="D47" s="6"/>
      <c r="E47" s="6">
        <f t="shared" si="2"/>
        <v>81</v>
      </c>
    </row>
  </sheetData>
  <mergeCells count="43">
    <mergeCell ref="A1:E1"/>
    <mergeCell ref="A2:E2"/>
    <mergeCell ref="A39:B39"/>
    <mergeCell ref="A40:B40"/>
    <mergeCell ref="A33:B33"/>
    <mergeCell ref="A34:B34"/>
    <mergeCell ref="A37:B37"/>
    <mergeCell ref="A38:B38"/>
    <mergeCell ref="A29:B29"/>
    <mergeCell ref="A30:B30"/>
    <mergeCell ref="A41:B41"/>
    <mergeCell ref="A46:B46"/>
    <mergeCell ref="A42:B42"/>
    <mergeCell ref="A43:B43"/>
    <mergeCell ref="A44:B44"/>
    <mergeCell ref="A45:B45"/>
    <mergeCell ref="A32:B32"/>
    <mergeCell ref="A25:B25"/>
    <mergeCell ref="A26:B26"/>
    <mergeCell ref="A27:B27"/>
    <mergeCell ref="A28:B28"/>
    <mergeCell ref="A22:B22"/>
    <mergeCell ref="A23:B23"/>
    <mergeCell ref="A24:B24"/>
    <mergeCell ref="A31:B31"/>
    <mergeCell ref="A15:B15"/>
    <mergeCell ref="A16:B16"/>
    <mergeCell ref="A20:B20"/>
    <mergeCell ref="A21:B21"/>
    <mergeCell ref="A11:B11"/>
    <mergeCell ref="A12:B12"/>
    <mergeCell ref="A13:B13"/>
    <mergeCell ref="A14:B14"/>
    <mergeCell ref="A47:B47"/>
    <mergeCell ref="A3:E3"/>
    <mergeCell ref="A18:E18"/>
    <mergeCell ref="A36:E36"/>
    <mergeCell ref="A5:B5"/>
    <mergeCell ref="A6:B6"/>
    <mergeCell ref="A7:B7"/>
    <mergeCell ref="A8:B8"/>
    <mergeCell ref="A9:B9"/>
    <mergeCell ref="A10:B10"/>
  </mergeCells>
  <printOptions/>
  <pageMargins left="0" right="0" top="0.984251968503937" bottom="0.98425196850393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X009991</dc:creator>
  <cp:keywords/>
  <dc:description/>
  <cp:lastModifiedBy>x009991</cp:lastModifiedBy>
  <cp:lastPrinted>2011-06-09T08:57:12Z</cp:lastPrinted>
  <dcterms:created xsi:type="dcterms:W3CDTF">2009-03-26T09:21:11Z</dcterms:created>
  <dcterms:modified xsi:type="dcterms:W3CDTF">2011-06-27T09:01:33Z</dcterms:modified>
  <cp:category/>
  <cp:version/>
  <cp:contentType/>
  <cp:contentStatus/>
</cp:coreProperties>
</file>